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:\Mi unidad\FÉLIX ALFONSO HIDALGO\CAMPORT\DATOS CARGA ADUANA\2025\IMPO\"/>
    </mc:Choice>
  </mc:AlternateContent>
  <xr:revisionPtr revIDLastSave="0" documentId="13_ncr:1_{33E97A41-858F-4832-9B9E-43E35D1B1C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 FOB" sheetId="1" r:id="rId1"/>
  </sheets>
  <definedNames>
    <definedName name="_xlnm.Print_Area" localSheetId="0">'EXPO FOB'!$1:$3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9" i="1" l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C66" i="1" l="1"/>
  <c r="D66" i="1"/>
  <c r="E66" i="1"/>
  <c r="F66" i="1"/>
  <c r="G66" i="1"/>
  <c r="H66" i="1"/>
  <c r="I66" i="1"/>
  <c r="J66" i="1"/>
  <c r="K66" i="1"/>
  <c r="L66" i="1"/>
  <c r="M66" i="1"/>
  <c r="C94" i="1"/>
  <c r="D94" i="1"/>
  <c r="E94" i="1"/>
  <c r="F94" i="1"/>
  <c r="G94" i="1"/>
  <c r="H94" i="1"/>
  <c r="I94" i="1"/>
  <c r="J94" i="1"/>
  <c r="K94" i="1"/>
  <c r="L94" i="1"/>
  <c r="M94" i="1"/>
  <c r="C89" i="1"/>
  <c r="D89" i="1"/>
  <c r="E89" i="1"/>
  <c r="F89" i="1"/>
  <c r="G89" i="1"/>
  <c r="H89" i="1"/>
  <c r="I89" i="1"/>
  <c r="J89" i="1"/>
  <c r="K89" i="1"/>
  <c r="L89" i="1"/>
  <c r="C90" i="1"/>
  <c r="D90" i="1"/>
  <c r="E90" i="1"/>
  <c r="F90" i="1"/>
  <c r="G90" i="1"/>
  <c r="H90" i="1"/>
  <c r="I90" i="1"/>
  <c r="J90" i="1"/>
  <c r="K90" i="1"/>
  <c r="L90" i="1"/>
  <c r="C91" i="1"/>
  <c r="D91" i="1"/>
  <c r="E91" i="1"/>
  <c r="F91" i="1"/>
  <c r="G91" i="1"/>
  <c r="H91" i="1"/>
  <c r="I91" i="1"/>
  <c r="J91" i="1"/>
  <c r="K91" i="1"/>
  <c r="L91" i="1"/>
  <c r="C92" i="1"/>
  <c r="D92" i="1"/>
  <c r="E92" i="1"/>
  <c r="F92" i="1"/>
  <c r="G92" i="1"/>
  <c r="H92" i="1"/>
  <c r="I92" i="1"/>
  <c r="J92" i="1"/>
  <c r="K92" i="1"/>
  <c r="L92" i="1"/>
  <c r="M92" i="1" l="1"/>
  <c r="C93" i="1"/>
  <c r="D93" i="1"/>
  <c r="E93" i="1"/>
  <c r="F93" i="1"/>
  <c r="G93" i="1"/>
  <c r="H93" i="1"/>
  <c r="I93" i="1"/>
  <c r="J93" i="1"/>
  <c r="K93" i="1"/>
  <c r="L93" i="1"/>
  <c r="M93" i="1"/>
  <c r="M91" i="1"/>
  <c r="M97" i="1"/>
  <c r="L97" i="1"/>
  <c r="K97" i="1"/>
  <c r="J97" i="1"/>
  <c r="I97" i="1"/>
  <c r="H97" i="1"/>
  <c r="G97" i="1"/>
  <c r="F97" i="1"/>
  <c r="E97" i="1"/>
  <c r="D97" i="1"/>
  <c r="C97" i="1"/>
  <c r="M96" i="1"/>
  <c r="L96" i="1"/>
  <c r="K96" i="1"/>
  <c r="J96" i="1"/>
  <c r="I96" i="1"/>
  <c r="H96" i="1"/>
  <c r="G96" i="1"/>
  <c r="F96" i="1"/>
  <c r="E96" i="1"/>
  <c r="D96" i="1"/>
  <c r="C96" i="1"/>
  <c r="M95" i="1"/>
  <c r="L95" i="1"/>
  <c r="K95" i="1"/>
  <c r="J95" i="1"/>
  <c r="I95" i="1"/>
  <c r="H95" i="1"/>
  <c r="G95" i="1"/>
  <c r="F95" i="1"/>
  <c r="E95" i="1"/>
  <c r="D95" i="1"/>
  <c r="C95" i="1"/>
  <c r="M90" i="1"/>
  <c r="M88" i="1"/>
  <c r="L88" i="1"/>
  <c r="K88" i="1"/>
  <c r="J88" i="1"/>
  <c r="I88" i="1"/>
  <c r="H88" i="1"/>
  <c r="G88" i="1"/>
  <c r="F88" i="1"/>
  <c r="E88" i="1"/>
  <c r="D88" i="1"/>
  <c r="C88" i="1"/>
  <c r="M87" i="1"/>
  <c r="L87" i="1"/>
  <c r="K87" i="1"/>
  <c r="J87" i="1"/>
  <c r="I87" i="1"/>
  <c r="H87" i="1"/>
  <c r="G87" i="1"/>
  <c r="F87" i="1"/>
  <c r="E87" i="1"/>
  <c r="D87" i="1"/>
  <c r="C87" i="1"/>
  <c r="M86" i="1"/>
  <c r="L86" i="1"/>
  <c r="K86" i="1"/>
  <c r="J86" i="1"/>
  <c r="I86" i="1"/>
  <c r="H86" i="1"/>
  <c r="G86" i="1"/>
  <c r="F86" i="1"/>
  <c r="E86" i="1"/>
  <c r="D86" i="1"/>
  <c r="C86" i="1"/>
  <c r="M85" i="1"/>
  <c r="L85" i="1"/>
  <c r="K85" i="1"/>
  <c r="J85" i="1"/>
  <c r="I85" i="1"/>
  <c r="H85" i="1"/>
  <c r="G85" i="1"/>
  <c r="F85" i="1"/>
  <c r="E85" i="1"/>
  <c r="D85" i="1"/>
  <c r="C85" i="1"/>
  <c r="M84" i="1"/>
  <c r="L84" i="1"/>
  <c r="K84" i="1"/>
  <c r="J84" i="1"/>
  <c r="I84" i="1"/>
  <c r="H84" i="1"/>
  <c r="G84" i="1"/>
  <c r="F84" i="1"/>
  <c r="E84" i="1"/>
  <c r="D84" i="1"/>
  <c r="C84" i="1"/>
  <c r="M83" i="1"/>
  <c r="L83" i="1"/>
  <c r="K83" i="1"/>
  <c r="J83" i="1"/>
  <c r="I83" i="1"/>
  <c r="H83" i="1"/>
  <c r="G83" i="1"/>
  <c r="F83" i="1"/>
  <c r="E83" i="1"/>
  <c r="D83" i="1"/>
  <c r="C83" i="1"/>
  <c r="M82" i="1"/>
  <c r="L82" i="1"/>
  <c r="K82" i="1"/>
  <c r="J82" i="1"/>
  <c r="I82" i="1"/>
  <c r="H82" i="1"/>
  <c r="G82" i="1"/>
  <c r="F82" i="1"/>
  <c r="E82" i="1"/>
  <c r="D82" i="1"/>
  <c r="C82" i="1"/>
  <c r="M81" i="1"/>
  <c r="L81" i="1"/>
  <c r="K81" i="1"/>
  <c r="J81" i="1"/>
  <c r="I81" i="1"/>
  <c r="H81" i="1"/>
  <c r="G81" i="1"/>
  <c r="F81" i="1"/>
  <c r="E81" i="1"/>
  <c r="D81" i="1"/>
  <c r="C81" i="1"/>
  <c r="M80" i="1"/>
  <c r="L80" i="1"/>
  <c r="K80" i="1"/>
  <c r="J80" i="1"/>
  <c r="I80" i="1"/>
  <c r="H80" i="1"/>
  <c r="G80" i="1"/>
  <c r="F80" i="1"/>
  <c r="E80" i="1"/>
  <c r="D80" i="1"/>
  <c r="C80" i="1"/>
  <c r="M79" i="1"/>
  <c r="L79" i="1"/>
  <c r="K79" i="1"/>
  <c r="J79" i="1"/>
  <c r="I79" i="1"/>
  <c r="H79" i="1"/>
  <c r="G79" i="1"/>
  <c r="F79" i="1"/>
  <c r="E79" i="1"/>
  <c r="D79" i="1"/>
  <c r="C79" i="1"/>
  <c r="M78" i="1"/>
  <c r="L78" i="1"/>
  <c r="K78" i="1"/>
  <c r="J78" i="1"/>
  <c r="I78" i="1"/>
  <c r="H78" i="1"/>
  <c r="G78" i="1"/>
  <c r="F78" i="1"/>
  <c r="E78" i="1"/>
  <c r="D78" i="1"/>
  <c r="C78" i="1"/>
  <c r="M77" i="1"/>
  <c r="L77" i="1"/>
  <c r="K77" i="1"/>
  <c r="J77" i="1"/>
  <c r="I77" i="1"/>
  <c r="H77" i="1"/>
  <c r="G77" i="1"/>
  <c r="F77" i="1"/>
  <c r="E77" i="1"/>
  <c r="D77" i="1"/>
  <c r="C77" i="1"/>
  <c r="M76" i="1"/>
  <c r="L76" i="1"/>
  <c r="K76" i="1"/>
  <c r="J76" i="1"/>
  <c r="I76" i="1"/>
  <c r="H76" i="1"/>
  <c r="G76" i="1"/>
  <c r="F76" i="1"/>
  <c r="E76" i="1"/>
  <c r="D76" i="1"/>
  <c r="C76" i="1"/>
  <c r="M75" i="1"/>
  <c r="L75" i="1"/>
  <c r="K75" i="1"/>
  <c r="J75" i="1"/>
  <c r="I75" i="1"/>
  <c r="H75" i="1"/>
  <c r="G75" i="1"/>
  <c r="F75" i="1"/>
  <c r="E75" i="1"/>
  <c r="D75" i="1"/>
  <c r="C75" i="1"/>
  <c r="M74" i="1"/>
  <c r="L74" i="1"/>
  <c r="K74" i="1"/>
  <c r="J74" i="1"/>
  <c r="I74" i="1"/>
  <c r="H74" i="1"/>
  <c r="G74" i="1"/>
  <c r="F74" i="1"/>
  <c r="E74" i="1"/>
  <c r="D74" i="1"/>
  <c r="C74" i="1"/>
  <c r="M73" i="1"/>
  <c r="L73" i="1"/>
  <c r="K73" i="1"/>
  <c r="J73" i="1"/>
  <c r="I73" i="1"/>
  <c r="H73" i="1"/>
  <c r="G73" i="1"/>
  <c r="F73" i="1"/>
  <c r="E73" i="1"/>
  <c r="D73" i="1"/>
  <c r="C73" i="1"/>
  <c r="M72" i="1"/>
  <c r="L72" i="1"/>
  <c r="K72" i="1"/>
  <c r="J72" i="1"/>
  <c r="I72" i="1"/>
  <c r="H72" i="1"/>
  <c r="G72" i="1"/>
  <c r="F72" i="1"/>
  <c r="E72" i="1"/>
  <c r="D72" i="1"/>
  <c r="C72" i="1"/>
  <c r="M71" i="1"/>
  <c r="L71" i="1"/>
  <c r="K71" i="1"/>
  <c r="J71" i="1"/>
  <c r="I71" i="1"/>
  <c r="H71" i="1"/>
  <c r="G71" i="1"/>
  <c r="F71" i="1"/>
  <c r="E71" i="1"/>
  <c r="D71" i="1"/>
  <c r="C71" i="1"/>
  <c r="M70" i="1"/>
  <c r="L70" i="1"/>
  <c r="K70" i="1"/>
  <c r="J70" i="1"/>
  <c r="I70" i="1"/>
  <c r="H70" i="1"/>
  <c r="G70" i="1"/>
  <c r="F70" i="1"/>
  <c r="E70" i="1"/>
  <c r="D70" i="1"/>
  <c r="C70" i="1"/>
  <c r="M69" i="1"/>
  <c r="L69" i="1"/>
  <c r="K69" i="1"/>
  <c r="J69" i="1"/>
  <c r="I69" i="1"/>
  <c r="H69" i="1"/>
  <c r="G69" i="1"/>
  <c r="F69" i="1"/>
  <c r="E69" i="1"/>
  <c r="D69" i="1"/>
  <c r="C69" i="1"/>
  <c r="M68" i="1"/>
  <c r="L68" i="1"/>
  <c r="K68" i="1"/>
  <c r="J68" i="1"/>
  <c r="I68" i="1"/>
  <c r="H68" i="1"/>
  <c r="G68" i="1"/>
  <c r="F68" i="1"/>
  <c r="E68" i="1"/>
  <c r="D68" i="1"/>
  <c r="C68" i="1"/>
  <c r="M67" i="1"/>
  <c r="L67" i="1"/>
  <c r="K67" i="1"/>
  <c r="J67" i="1"/>
  <c r="I67" i="1"/>
  <c r="H67" i="1"/>
  <c r="G67" i="1"/>
  <c r="F67" i="1"/>
  <c r="E67" i="1"/>
  <c r="D67" i="1"/>
  <c r="C67" i="1"/>
  <c r="M65" i="1"/>
  <c r="L65" i="1"/>
  <c r="K65" i="1"/>
  <c r="J65" i="1"/>
  <c r="I65" i="1"/>
  <c r="H65" i="1"/>
  <c r="G65" i="1"/>
  <c r="F65" i="1"/>
  <c r="E65" i="1"/>
  <c r="D65" i="1"/>
  <c r="C65" i="1"/>
  <c r="M64" i="1"/>
  <c r="L64" i="1"/>
  <c r="K64" i="1"/>
  <c r="J64" i="1"/>
  <c r="I64" i="1"/>
  <c r="H64" i="1"/>
  <c r="G64" i="1"/>
  <c r="F64" i="1"/>
  <c r="E64" i="1"/>
  <c r="D64" i="1"/>
  <c r="C64" i="1"/>
  <c r="M63" i="1"/>
  <c r="L63" i="1"/>
  <c r="K63" i="1"/>
  <c r="J63" i="1"/>
  <c r="I63" i="1"/>
  <c r="H63" i="1"/>
  <c r="G63" i="1"/>
  <c r="F63" i="1"/>
  <c r="E63" i="1"/>
  <c r="D63" i="1"/>
  <c r="C63" i="1"/>
  <c r="M62" i="1"/>
  <c r="L62" i="1"/>
  <c r="K62" i="1"/>
  <c r="J62" i="1"/>
  <c r="I62" i="1"/>
  <c r="H62" i="1"/>
  <c r="G62" i="1"/>
  <c r="F62" i="1"/>
  <c r="E62" i="1"/>
  <c r="D62" i="1"/>
  <c r="C62" i="1"/>
  <c r="M61" i="1"/>
  <c r="L61" i="1"/>
  <c r="K61" i="1"/>
  <c r="J61" i="1"/>
  <c r="I61" i="1"/>
  <c r="H61" i="1"/>
  <c r="G61" i="1"/>
  <c r="F61" i="1"/>
  <c r="E61" i="1"/>
  <c r="D61" i="1"/>
  <c r="C61" i="1"/>
  <c r="M60" i="1"/>
  <c r="L60" i="1"/>
  <c r="K60" i="1"/>
  <c r="J60" i="1"/>
  <c r="I60" i="1"/>
  <c r="H60" i="1"/>
  <c r="G60" i="1"/>
  <c r="F60" i="1"/>
  <c r="E60" i="1"/>
  <c r="D60" i="1"/>
  <c r="C60" i="1"/>
  <c r="M59" i="1"/>
  <c r="L59" i="1"/>
  <c r="K59" i="1"/>
  <c r="J59" i="1"/>
  <c r="I59" i="1"/>
  <c r="H59" i="1"/>
  <c r="G59" i="1"/>
  <c r="F59" i="1"/>
  <c r="E59" i="1"/>
  <c r="D59" i="1"/>
  <c r="C59" i="1"/>
  <c r="M58" i="1"/>
  <c r="L58" i="1"/>
  <c r="K58" i="1"/>
  <c r="J58" i="1"/>
  <c r="I58" i="1"/>
  <c r="H58" i="1"/>
  <c r="G58" i="1"/>
  <c r="F58" i="1"/>
  <c r="E58" i="1"/>
  <c r="D58" i="1"/>
  <c r="C58" i="1"/>
  <c r="M57" i="1"/>
  <c r="L57" i="1"/>
  <c r="K57" i="1"/>
  <c r="J57" i="1"/>
  <c r="I57" i="1"/>
  <c r="H57" i="1"/>
  <c r="G57" i="1"/>
  <c r="F57" i="1"/>
  <c r="E57" i="1"/>
  <c r="D57" i="1"/>
  <c r="C57" i="1"/>
  <c r="M56" i="1"/>
  <c r="L56" i="1"/>
  <c r="K56" i="1"/>
  <c r="J56" i="1"/>
  <c r="I56" i="1"/>
  <c r="H56" i="1"/>
  <c r="G56" i="1"/>
  <c r="F56" i="1"/>
  <c r="E56" i="1"/>
  <c r="D56" i="1"/>
  <c r="C56" i="1"/>
  <c r="M55" i="1"/>
  <c r="L55" i="1"/>
  <c r="K55" i="1"/>
  <c r="J55" i="1"/>
  <c r="I55" i="1"/>
  <c r="H55" i="1"/>
  <c r="G55" i="1"/>
  <c r="F55" i="1"/>
  <c r="E55" i="1"/>
  <c r="D55" i="1"/>
  <c r="M50" i="1" l="1"/>
  <c r="L50" i="1" l="1"/>
  <c r="M98" i="1" s="1"/>
  <c r="K50" i="1" l="1"/>
  <c r="L98" i="1" l="1"/>
  <c r="J50" i="1"/>
  <c r="K98" i="1" l="1"/>
  <c r="I50" i="1"/>
  <c r="H50" i="1"/>
  <c r="C50" i="1"/>
  <c r="D50" i="1"/>
  <c r="E50" i="1"/>
  <c r="B50" i="1"/>
  <c r="F50" i="1"/>
  <c r="G50" i="1"/>
  <c r="C55" i="1"/>
  <c r="N50" i="1" l="1"/>
  <c r="F98" i="1"/>
  <c r="D98" i="1"/>
  <c r="G98" i="1"/>
  <c r="H98" i="1"/>
  <c r="E98" i="1"/>
  <c r="C98" i="1"/>
  <c r="I98" i="1"/>
  <c r="J98" i="1"/>
</calcChain>
</file>

<file path=xl/sharedStrings.xml><?xml version="1.0" encoding="utf-8"?>
<sst xmlns="http://schemas.openxmlformats.org/spreadsheetml/2006/main" count="123" uniqueCount="66">
  <si>
    <t>ANTOFAGASTA</t>
  </si>
  <si>
    <t>ARICA</t>
  </si>
  <si>
    <t>CABO NEGRO</t>
  </si>
  <si>
    <t>CALBUCO</t>
  </si>
  <si>
    <t>CALDERA</t>
  </si>
  <si>
    <t>CALETA COLOSO</t>
  </si>
  <si>
    <t>CHAÑARAL / BARQUITO</t>
  </si>
  <si>
    <t>COQUIMBO</t>
  </si>
  <si>
    <t>CORONEL</t>
  </si>
  <si>
    <t>CORRAL</t>
  </si>
  <si>
    <t>HUASCO / GUACOLDA</t>
  </si>
  <si>
    <t>IQUIQUE</t>
  </si>
  <si>
    <t>LIRQUÉN</t>
  </si>
  <si>
    <t>LOS VILOS</t>
  </si>
  <si>
    <t>MEJILLONES</t>
  </si>
  <si>
    <t>MICHILLA</t>
  </si>
  <si>
    <t>PATACHE</t>
  </si>
  <si>
    <t>PATILLOS</t>
  </si>
  <si>
    <t>PENCO</t>
  </si>
  <si>
    <t>PUERTO ANGAMOS</t>
  </si>
  <si>
    <t>PUERTO MONTT</t>
  </si>
  <si>
    <t>PUERTO WILLIAMS</t>
  </si>
  <si>
    <t>PUNTA ARENAS</t>
  </si>
  <si>
    <t>QUINTERO</t>
  </si>
  <si>
    <t>SAN ANTONIO</t>
  </si>
  <si>
    <t>SAN VICENTE</t>
  </si>
  <si>
    <t>TALCAHUANO</t>
  </si>
  <si>
    <t>TOCOPILLA</t>
  </si>
  <si>
    <t>VALPARAÍSO</t>
  </si>
  <si>
    <t>VENTANAS</t>
  </si>
  <si>
    <t>Periodo</t>
  </si>
  <si>
    <t>EXPORTACIONES POR LUGAR DE SALIDA</t>
  </si>
  <si>
    <t>Variaciones respecto al mes anterior</t>
  </si>
  <si>
    <t>Contacto: info@camport.cl</t>
  </si>
  <si>
    <t>TOTAL GENERAL</t>
  </si>
  <si>
    <t>CHACABUCO / PUERTO AYSÉN</t>
  </si>
  <si>
    <r>
      <rPr>
        <b/>
        <sz val="10"/>
        <color theme="1"/>
        <rFont val="Arial"/>
        <family val="2"/>
      </rPr>
      <t>Fuente</t>
    </r>
    <r>
      <rPr>
        <sz val="10"/>
        <color theme="1"/>
        <rFont val="Arial"/>
        <family val="2"/>
      </rPr>
      <t>: Elaboración propia a base de información de Aduana. (Declaraciones de Salida DUS; exportaciones a título definitivo ajustadas con sus documentos modificatorios)</t>
    </r>
  </si>
  <si>
    <t>OTROS PUERTOS CHILENOS</t>
  </si>
  <si>
    <t>PUERTO CABO FROWARD</t>
  </si>
  <si>
    <t>GUAYACÁN</t>
  </si>
  <si>
    <t>NATALES</t>
  </si>
  <si>
    <t>MUELLE HUACHIPATO</t>
  </si>
  <si>
    <t>TERMINAL MARÍTIMO ENAEX</t>
  </si>
  <si>
    <t>TERMINAL MARÍTIMO ESCUADRÓN</t>
  </si>
  <si>
    <t>TERMINAL MUELLE MECANIZADO ESPERANZA</t>
  </si>
  <si>
    <t>TERMINAL MARÍTIMO OXIQUIM</t>
  </si>
  <si>
    <t>TERMINAL GRÁNELES DEL NORTE</t>
  </si>
  <si>
    <t>ÚLTIMOS 12 MESES</t>
  </si>
  <si>
    <t>TERMINAL PORTUARIO TERQUIM</t>
  </si>
  <si>
    <t>GNL MEJILLONES</t>
  </si>
  <si>
    <t>Enero - 2025</t>
  </si>
  <si>
    <t>Febrero - 2025</t>
  </si>
  <si>
    <t>Marzo - 2025</t>
  </si>
  <si>
    <t>Abril - 2025</t>
  </si>
  <si>
    <t>Mayo - 2025</t>
  </si>
  <si>
    <t>Junio - 2025</t>
  </si>
  <si>
    <t>Julio - 2025</t>
  </si>
  <si>
    <t>Agosto - 2025</t>
  </si>
  <si>
    <t>Septiembre - 2025</t>
  </si>
  <si>
    <t>Octubre - 2025</t>
  </si>
  <si>
    <t>Noviembre - 2025</t>
  </si>
  <si>
    <t>Diciembre - 2025</t>
  </si>
  <si>
    <t>TOTAL</t>
  </si>
  <si>
    <t>Fecha última actualización: 16/03/2026</t>
  </si>
  <si>
    <t>Lugar de Ingreso (Puerto)</t>
  </si>
  <si>
    <t>Monto CIF en dólares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</si>
</sst>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735BF"/>
        <bgColor theme="4" tint="0.79992065187536243"/>
      </patternFill>
    </fill>
    <fill>
      <patternFill patternType="solid">
        <fgColor theme="9" tint="-0.24994659260841701"/>
        <bgColor theme="4" tint="0.79995117038483843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2" borderId="0" xfId="0" applyFont="1" applyFill="1"/>
    <xf numFmtId="0" fontId="5" fillId="0" borderId="0" xfId="0" applyFont="1"/>
    <xf numFmtId="0" fontId="7" fillId="3" borderId="1" xfId="0" applyFont="1" applyFill="1" applyBorder="1"/>
    <xf numFmtId="0" fontId="5" fillId="0" borderId="3" xfId="0" applyFont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3" fontId="7" fillId="4" borderId="1" xfId="0" applyNumberFormat="1" applyFont="1" applyFill="1" applyBorder="1" applyAlignment="1">
      <alignment horizontal="right"/>
    </xf>
    <xf numFmtId="0" fontId="7" fillId="3" borderId="6" xfId="0" applyFont="1" applyFill="1" applyBorder="1" applyAlignment="1">
      <alignment horizontal="left"/>
    </xf>
    <xf numFmtId="164" fontId="5" fillId="0" borderId="2" xfId="0" applyNumberFormat="1" applyFont="1" applyBorder="1"/>
    <xf numFmtId="164" fontId="5" fillId="0" borderId="3" xfId="0" applyNumberFormat="1" applyFont="1" applyBorder="1"/>
    <xf numFmtId="3" fontId="7" fillId="4" borderId="1" xfId="0" applyNumberFormat="1" applyFont="1" applyFill="1" applyBorder="1" applyAlignment="1">
      <alignment horizontal="left"/>
    </xf>
    <xf numFmtId="164" fontId="7" fillId="4" borderId="1" xfId="0" applyNumberFormat="1" applyFont="1" applyFill="1" applyBorder="1" applyAlignment="1">
      <alignment horizontal="right"/>
    </xf>
    <xf numFmtId="165" fontId="5" fillId="0" borderId="3" xfId="0" applyNumberFormat="1" applyFont="1" applyBorder="1"/>
    <xf numFmtId="0" fontId="4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3" borderId="7" xfId="0" applyFont="1" applyFill="1" applyBorder="1"/>
    <xf numFmtId="0" fontId="7" fillId="3" borderId="7" xfId="0" quotePrefix="1" applyFont="1" applyFill="1" applyBorder="1" applyAlignment="1">
      <alignment horizontal="center"/>
    </xf>
    <xf numFmtId="0" fontId="5" fillId="0" borderId="7" xfId="0" applyFont="1" applyBorder="1" applyAlignment="1">
      <alignment horizontal="left"/>
    </xf>
    <xf numFmtId="165" fontId="5" fillId="0" borderId="7" xfId="0" applyNumberFormat="1" applyFont="1" applyBorder="1"/>
    <xf numFmtId="0" fontId="5" fillId="0" borderId="2" xfId="0" applyFont="1" applyBorder="1" applyAlignment="1">
      <alignment horizontal="left"/>
    </xf>
    <xf numFmtId="0" fontId="5" fillId="0" borderId="2" xfId="0" applyFont="1" applyBorder="1"/>
    <xf numFmtId="0" fontId="7" fillId="3" borderId="4" xfId="0" applyFont="1" applyFill="1" applyBorder="1" applyAlignment="1">
      <alignment horizontal="left"/>
    </xf>
    <xf numFmtId="0" fontId="3" fillId="0" borderId="0" xfId="0" applyFont="1"/>
    <xf numFmtId="0" fontId="2" fillId="0" borderId="3" xfId="0" applyFont="1" applyBorder="1" applyAlignment="1">
      <alignment horizontal="left"/>
    </xf>
    <xf numFmtId="165" fontId="8" fillId="0" borderId="7" xfId="0" applyNumberFormat="1" applyFont="1" applyBorder="1"/>
    <xf numFmtId="165" fontId="8" fillId="0" borderId="3" xfId="0" applyNumberFormat="1" applyFont="1" applyBorder="1"/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22861</xdr:rowOff>
    </xdr:from>
    <xdr:to>
      <xdr:col>0</xdr:col>
      <xdr:colOff>1391269</xdr:colOff>
      <xdr:row>2</xdr:row>
      <xdr:rowOff>167640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861"/>
          <a:ext cx="1389476" cy="480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5"/>
  <sheetViews>
    <sheetView tabSelected="1" zoomScale="85" zoomScaleNormal="85" workbookViewId="0">
      <selection activeCell="A51" sqref="A51:M51"/>
    </sheetView>
  </sheetViews>
  <sheetFormatPr baseColWidth="10" defaultColWidth="14" defaultRowHeight="13.2" x14ac:dyDescent="0.25"/>
  <cols>
    <col min="1" max="1" width="42" style="2" bestFit="1" customWidth="1"/>
    <col min="2" max="3" width="14.44140625" style="2" customWidth="1"/>
    <col min="4" max="9" width="14.44140625" style="2" bestFit="1" customWidth="1"/>
    <col min="10" max="10" width="17.44140625" style="2" bestFit="1" customWidth="1"/>
    <col min="11" max="11" width="14.44140625" style="2" bestFit="1" customWidth="1"/>
    <col min="12" max="12" width="17" style="2" bestFit="1" customWidth="1"/>
    <col min="13" max="13" width="16.109375" style="2" bestFit="1" customWidth="1"/>
    <col min="14" max="14" width="15.5546875" style="2" bestFit="1" customWidth="1"/>
    <col min="15" max="16384" width="14" style="2"/>
  </cols>
  <sheetData>
    <row r="1" spans="1:14" s="1" customFormat="1" x14ac:dyDescent="0.25">
      <c r="G1" s="28" t="s">
        <v>63</v>
      </c>
      <c r="H1" s="29"/>
      <c r="I1" s="29"/>
    </row>
    <row r="2" spans="1:14" s="1" customFormat="1" x14ac:dyDescent="0.25">
      <c r="G2" s="29" t="s">
        <v>33</v>
      </c>
      <c r="H2" s="29"/>
      <c r="I2" s="29"/>
    </row>
    <row r="3" spans="1:14" s="1" customFormat="1" ht="13.8" thickBot="1" x14ac:dyDescent="0.3"/>
    <row r="4" spans="1:14" ht="15" customHeight="1" thickBot="1" x14ac:dyDescent="0.3">
      <c r="A4" s="21" t="s">
        <v>47</v>
      </c>
      <c r="B4" s="26" t="s">
        <v>31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31"/>
    </row>
    <row r="5" spans="1:14" ht="15" customHeight="1" thickBot="1" x14ac:dyDescent="0.3">
      <c r="A5" s="3" t="s">
        <v>65</v>
      </c>
      <c r="B5" s="26" t="s">
        <v>30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31"/>
    </row>
    <row r="6" spans="1:14" ht="13.8" thickBot="1" x14ac:dyDescent="0.3">
      <c r="A6" s="15" t="s">
        <v>64</v>
      </c>
      <c r="B6" s="16" t="s">
        <v>50</v>
      </c>
      <c r="C6" s="16" t="s">
        <v>51</v>
      </c>
      <c r="D6" s="16" t="s">
        <v>52</v>
      </c>
      <c r="E6" s="16" t="s">
        <v>53</v>
      </c>
      <c r="F6" s="16" t="s">
        <v>54</v>
      </c>
      <c r="G6" s="16" t="s">
        <v>55</v>
      </c>
      <c r="H6" s="16" t="s">
        <v>56</v>
      </c>
      <c r="I6" s="16" t="s">
        <v>57</v>
      </c>
      <c r="J6" s="16" t="s">
        <v>58</v>
      </c>
      <c r="K6" s="16" t="s">
        <v>59</v>
      </c>
      <c r="L6" s="16" t="s">
        <v>60</v>
      </c>
      <c r="M6" s="16" t="s">
        <v>61</v>
      </c>
      <c r="N6" s="16" t="s">
        <v>62</v>
      </c>
    </row>
    <row r="7" spans="1:14" x14ac:dyDescent="0.25">
      <c r="A7" s="17" t="s">
        <v>0</v>
      </c>
      <c r="B7" s="18">
        <v>74255194.079999998</v>
      </c>
      <c r="C7" s="18">
        <v>144238722.53999999</v>
      </c>
      <c r="D7" s="18">
        <v>181062643.41000003</v>
      </c>
      <c r="E7" s="18">
        <v>68428511.900000006</v>
      </c>
      <c r="F7" s="18">
        <v>76923401.420000032</v>
      </c>
      <c r="G7" s="18">
        <v>82226603.399999991</v>
      </c>
      <c r="H7" s="18">
        <v>86743157.160000011</v>
      </c>
      <c r="I7" s="18">
        <v>89358508.689999998</v>
      </c>
      <c r="J7" s="18">
        <v>71418584.35999997</v>
      </c>
      <c r="K7" s="18">
        <v>152533369.60000002</v>
      </c>
      <c r="L7" s="18">
        <v>144566812.34000006</v>
      </c>
      <c r="M7" s="18">
        <v>185744702.60000008</v>
      </c>
      <c r="N7" s="24">
        <f>SUM(B7:M7)</f>
        <v>1357500211.5000005</v>
      </c>
    </row>
    <row r="8" spans="1:14" x14ac:dyDescent="0.25">
      <c r="A8" s="4" t="s">
        <v>1</v>
      </c>
      <c r="B8" s="12">
        <v>4300033.53</v>
      </c>
      <c r="C8" s="12">
        <v>3856676.29</v>
      </c>
      <c r="D8" s="12">
        <v>5419778.7400000002</v>
      </c>
      <c r="E8" s="12">
        <v>6825239.2200000007</v>
      </c>
      <c r="F8" s="12">
        <v>4636999.4799999995</v>
      </c>
      <c r="G8" s="12">
        <v>4095515.43</v>
      </c>
      <c r="H8" s="12">
        <v>18966346.700000007</v>
      </c>
      <c r="I8" s="12">
        <v>88422046.25</v>
      </c>
      <c r="J8" s="12">
        <v>67237003.519999996</v>
      </c>
      <c r="K8" s="12">
        <v>35606037.710000008</v>
      </c>
      <c r="L8" s="12">
        <v>6639839.2499999991</v>
      </c>
      <c r="M8" s="12">
        <v>10176035.879999999</v>
      </c>
      <c r="N8" s="25">
        <f t="shared" ref="N8:N50" si="0">SUM(B8:M8)</f>
        <v>256181552.00000003</v>
      </c>
    </row>
    <row r="9" spans="1:14" x14ac:dyDescent="0.25">
      <c r="A9" s="4" t="s">
        <v>2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25">
        <f t="shared" si="0"/>
        <v>0</v>
      </c>
    </row>
    <row r="10" spans="1:14" x14ac:dyDescent="0.25">
      <c r="A10" s="4" t="s">
        <v>3</v>
      </c>
      <c r="B10" s="12">
        <v>50718881.540000007</v>
      </c>
      <c r="C10" s="12">
        <v>25160482.25</v>
      </c>
      <c r="D10" s="12">
        <v>1139500</v>
      </c>
      <c r="E10" s="12">
        <v>7824418.6800000006</v>
      </c>
      <c r="F10" s="12">
        <v>0</v>
      </c>
      <c r="G10" s="12">
        <v>16872461.580000002</v>
      </c>
      <c r="H10" s="12">
        <v>8111326.7999999998</v>
      </c>
      <c r="I10" s="12">
        <v>0</v>
      </c>
      <c r="J10" s="12">
        <v>25421175.27</v>
      </c>
      <c r="K10" s="12">
        <v>18225571.670000002</v>
      </c>
      <c r="L10" s="12">
        <v>1334010</v>
      </c>
      <c r="M10" s="12">
        <v>2502088.04</v>
      </c>
      <c r="N10" s="25">
        <f t="shared" si="0"/>
        <v>157309915.83000001</v>
      </c>
    </row>
    <row r="11" spans="1:14" x14ac:dyDescent="0.25">
      <c r="A11" s="4" t="s">
        <v>4</v>
      </c>
      <c r="B11" s="12">
        <v>44865767.690000005</v>
      </c>
      <c r="C11" s="12">
        <v>2736602.9799999995</v>
      </c>
      <c r="D11" s="12">
        <v>19293331.370000001</v>
      </c>
      <c r="E11" s="12">
        <v>30097285.489999995</v>
      </c>
      <c r="F11" s="12">
        <v>11356583.219999999</v>
      </c>
      <c r="G11" s="12">
        <v>19424671.190000001</v>
      </c>
      <c r="H11" s="12">
        <v>14145634.18</v>
      </c>
      <c r="I11" s="12">
        <v>15282612.809999999</v>
      </c>
      <c r="J11" s="12">
        <v>15588842.029999999</v>
      </c>
      <c r="K11" s="12">
        <v>38185822</v>
      </c>
      <c r="L11" s="12">
        <v>30332594.710000001</v>
      </c>
      <c r="M11" s="12">
        <v>17937355.399999999</v>
      </c>
      <c r="N11" s="25">
        <f t="shared" si="0"/>
        <v>259247103.07000002</v>
      </c>
    </row>
    <row r="12" spans="1:14" x14ac:dyDescent="0.25">
      <c r="A12" s="4" t="s">
        <v>5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25">
        <f t="shared" si="0"/>
        <v>0</v>
      </c>
    </row>
    <row r="13" spans="1:14" x14ac:dyDescent="0.25">
      <c r="A13" s="4" t="s">
        <v>35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1574847.6</v>
      </c>
      <c r="H13" s="12">
        <v>0</v>
      </c>
      <c r="I13" s="12">
        <v>12976949.120000001</v>
      </c>
      <c r="J13" s="12">
        <v>0</v>
      </c>
      <c r="K13" s="12">
        <v>0</v>
      </c>
      <c r="L13" s="12">
        <v>0</v>
      </c>
      <c r="M13" s="12">
        <v>0</v>
      </c>
      <c r="N13" s="25">
        <f t="shared" si="0"/>
        <v>14551796.720000001</v>
      </c>
    </row>
    <row r="14" spans="1:14" x14ac:dyDescent="0.25">
      <c r="A14" s="4" t="s">
        <v>6</v>
      </c>
      <c r="B14" s="12">
        <v>10220474.459999999</v>
      </c>
      <c r="C14" s="12">
        <v>5435764.1400000006</v>
      </c>
      <c r="D14" s="12">
        <v>3957397.84</v>
      </c>
      <c r="E14" s="12">
        <v>7264504.9499999993</v>
      </c>
      <c r="F14" s="12">
        <v>4212946.3099999996</v>
      </c>
      <c r="G14" s="12">
        <v>8719937.5399999991</v>
      </c>
      <c r="H14" s="12">
        <v>13484513.390000001</v>
      </c>
      <c r="I14" s="12">
        <v>70058.23</v>
      </c>
      <c r="J14" s="12">
        <v>4714597.7</v>
      </c>
      <c r="K14" s="12">
        <v>9116825.4100000001</v>
      </c>
      <c r="L14" s="12">
        <v>11203847.01</v>
      </c>
      <c r="M14" s="12">
        <v>9682268.4399999976</v>
      </c>
      <c r="N14" s="25">
        <f t="shared" si="0"/>
        <v>88083135.420000002</v>
      </c>
    </row>
    <row r="15" spans="1:14" x14ac:dyDescent="0.25">
      <c r="A15" s="4" t="s">
        <v>7</v>
      </c>
      <c r="B15" s="12">
        <v>403287.74</v>
      </c>
      <c r="C15" s="12">
        <v>5068176.71</v>
      </c>
      <c r="D15" s="12">
        <v>4602404.12</v>
      </c>
      <c r="E15" s="12">
        <v>247476.18999999997</v>
      </c>
      <c r="F15" s="12">
        <v>1152585.57</v>
      </c>
      <c r="G15" s="12">
        <v>656510.4</v>
      </c>
      <c r="H15" s="12">
        <v>1920976.48</v>
      </c>
      <c r="I15" s="12">
        <v>36320003.539999999</v>
      </c>
      <c r="J15" s="12">
        <v>78833712</v>
      </c>
      <c r="K15" s="12">
        <v>12807309.58</v>
      </c>
      <c r="L15" s="12">
        <v>39099519.719999999</v>
      </c>
      <c r="M15" s="12">
        <v>32680806.650000006</v>
      </c>
      <c r="N15" s="25">
        <f t="shared" si="0"/>
        <v>213792768.70000002</v>
      </c>
    </row>
    <row r="16" spans="1:14" x14ac:dyDescent="0.25">
      <c r="A16" s="4" t="s">
        <v>8</v>
      </c>
      <c r="B16" s="12">
        <v>67085609.549999997</v>
      </c>
      <c r="C16" s="12">
        <v>59357579.459999993</v>
      </c>
      <c r="D16" s="12">
        <v>85011886.190000027</v>
      </c>
      <c r="E16" s="12">
        <v>101044645.72999997</v>
      </c>
      <c r="F16" s="12">
        <v>72690562.799999982</v>
      </c>
      <c r="G16" s="12">
        <v>64896893.949999988</v>
      </c>
      <c r="H16" s="12">
        <v>69390981.089999944</v>
      </c>
      <c r="I16" s="12">
        <v>47603228.870000012</v>
      </c>
      <c r="J16" s="12">
        <v>74617757.680000022</v>
      </c>
      <c r="K16" s="12">
        <v>73820342.200000018</v>
      </c>
      <c r="L16" s="12">
        <v>63623289.630000003</v>
      </c>
      <c r="M16" s="12">
        <v>90684008.650000006</v>
      </c>
      <c r="N16" s="25">
        <f t="shared" si="0"/>
        <v>869826785.80000007</v>
      </c>
    </row>
    <row r="17" spans="1:14" x14ac:dyDescent="0.25">
      <c r="A17" s="4" t="s">
        <v>9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25">
        <f t="shared" si="0"/>
        <v>0</v>
      </c>
    </row>
    <row r="18" spans="1:14" x14ac:dyDescent="0.25">
      <c r="A18" s="4" t="s">
        <v>49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3451220.57</v>
      </c>
      <c r="I18" s="12">
        <v>6454653.9199999999</v>
      </c>
      <c r="J18" s="12">
        <v>0</v>
      </c>
      <c r="K18" s="12">
        <v>0</v>
      </c>
      <c r="L18" s="12">
        <v>0</v>
      </c>
      <c r="M18" s="12">
        <v>0</v>
      </c>
      <c r="N18" s="25">
        <f t="shared" si="0"/>
        <v>9905874.4900000002</v>
      </c>
    </row>
    <row r="19" spans="1:14" x14ac:dyDescent="0.25">
      <c r="A19" s="4" t="s">
        <v>39</v>
      </c>
      <c r="B19" s="12">
        <v>5574491.7400000002</v>
      </c>
      <c r="C19" s="12">
        <v>957168.01</v>
      </c>
      <c r="D19" s="12">
        <v>5581091.96</v>
      </c>
      <c r="E19" s="12">
        <v>4567076.9300000006</v>
      </c>
      <c r="F19" s="12">
        <v>4592034.59</v>
      </c>
      <c r="G19" s="12">
        <v>527418.79</v>
      </c>
      <c r="H19" s="12">
        <v>4107404.71</v>
      </c>
      <c r="I19" s="12">
        <v>1981614.36</v>
      </c>
      <c r="J19" s="12">
        <v>3360723.7399999998</v>
      </c>
      <c r="K19" s="12">
        <v>1773552.57</v>
      </c>
      <c r="L19" s="12">
        <v>3578180.48</v>
      </c>
      <c r="M19" s="12">
        <v>5063181.8100000005</v>
      </c>
      <c r="N19" s="25">
        <f t="shared" si="0"/>
        <v>41663939.689999998</v>
      </c>
    </row>
    <row r="20" spans="1:14" x14ac:dyDescent="0.25">
      <c r="A20" s="4" t="s">
        <v>10</v>
      </c>
      <c r="B20" s="12">
        <v>1544985.42</v>
      </c>
      <c r="C20" s="12">
        <v>8059610.1399999997</v>
      </c>
      <c r="D20" s="12">
        <v>17799639.969999999</v>
      </c>
      <c r="E20" s="12">
        <v>1721428.8199999998</v>
      </c>
      <c r="F20" s="12">
        <v>8413389.3100000005</v>
      </c>
      <c r="G20" s="12">
        <v>24727542.029999997</v>
      </c>
      <c r="H20" s="12">
        <v>16838389.279999997</v>
      </c>
      <c r="I20" s="12">
        <v>18639649.009999998</v>
      </c>
      <c r="J20" s="12">
        <v>9374364.0999999996</v>
      </c>
      <c r="K20" s="12">
        <v>8337459.71</v>
      </c>
      <c r="L20" s="12">
        <v>6192513.7999999998</v>
      </c>
      <c r="M20" s="12">
        <v>14014134.859999999</v>
      </c>
      <c r="N20" s="25">
        <f t="shared" si="0"/>
        <v>135663106.44999999</v>
      </c>
    </row>
    <row r="21" spans="1:14" x14ac:dyDescent="0.25">
      <c r="A21" s="4" t="s">
        <v>11</v>
      </c>
      <c r="B21" s="12">
        <v>105780058.42999999</v>
      </c>
      <c r="C21" s="12">
        <v>31093616.52</v>
      </c>
      <c r="D21" s="12">
        <v>64360158.709999993</v>
      </c>
      <c r="E21" s="12">
        <v>76234116.889999986</v>
      </c>
      <c r="F21" s="12">
        <v>153398422.44000003</v>
      </c>
      <c r="G21" s="12">
        <v>83541983.900000006</v>
      </c>
      <c r="H21" s="12">
        <v>195962587.05000004</v>
      </c>
      <c r="I21" s="12">
        <v>100543070.29999998</v>
      </c>
      <c r="J21" s="12">
        <v>148144829.43999994</v>
      </c>
      <c r="K21" s="12">
        <v>223550842.61000001</v>
      </c>
      <c r="L21" s="12">
        <v>75074381.699999958</v>
      </c>
      <c r="M21" s="12">
        <v>99039449.350000039</v>
      </c>
      <c r="N21" s="25">
        <f t="shared" si="0"/>
        <v>1356723517.3400002</v>
      </c>
    </row>
    <row r="22" spans="1:14" x14ac:dyDescent="0.25">
      <c r="A22" s="4" t="s">
        <v>12</v>
      </c>
      <c r="B22" s="12">
        <v>65771509.25999999</v>
      </c>
      <c r="C22" s="12">
        <v>69331563.799999952</v>
      </c>
      <c r="D22" s="12">
        <v>71048183.519999996</v>
      </c>
      <c r="E22" s="12">
        <v>55140586.879999995</v>
      </c>
      <c r="F22" s="12">
        <v>62296553.459999993</v>
      </c>
      <c r="G22" s="12">
        <v>84379378.669999987</v>
      </c>
      <c r="H22" s="12">
        <v>79455813.429999977</v>
      </c>
      <c r="I22" s="12">
        <v>98948567.789999992</v>
      </c>
      <c r="J22" s="12">
        <v>85553894.149999976</v>
      </c>
      <c r="K22" s="12">
        <v>138152372.03000003</v>
      </c>
      <c r="L22" s="12">
        <v>40614475.130000003</v>
      </c>
      <c r="M22" s="12">
        <v>92924628.629999951</v>
      </c>
      <c r="N22" s="25">
        <f t="shared" si="0"/>
        <v>943617526.74999976</v>
      </c>
    </row>
    <row r="23" spans="1:14" x14ac:dyDescent="0.25">
      <c r="A23" s="4" t="s">
        <v>13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25">
        <f t="shared" si="0"/>
        <v>0</v>
      </c>
    </row>
    <row r="24" spans="1:14" x14ac:dyDescent="0.25">
      <c r="A24" s="4" t="s">
        <v>14</v>
      </c>
      <c r="B24" s="12">
        <v>264553145.82999998</v>
      </c>
      <c r="C24" s="12">
        <v>174907155.62999994</v>
      </c>
      <c r="D24" s="12">
        <v>162882641.61000001</v>
      </c>
      <c r="E24" s="12">
        <v>254819423.38000003</v>
      </c>
      <c r="F24" s="12">
        <v>183641943.46999997</v>
      </c>
      <c r="G24" s="12">
        <v>202672042.81</v>
      </c>
      <c r="H24" s="12">
        <v>344831926.91000003</v>
      </c>
      <c r="I24" s="12">
        <v>171777769.15000004</v>
      </c>
      <c r="J24" s="12">
        <v>252166432.53999999</v>
      </c>
      <c r="K24" s="12">
        <v>244446516.30999991</v>
      </c>
      <c r="L24" s="12">
        <v>214596276.33000004</v>
      </c>
      <c r="M24" s="12">
        <v>280727495.51999998</v>
      </c>
      <c r="N24" s="25">
        <f t="shared" si="0"/>
        <v>2752022769.4899998</v>
      </c>
    </row>
    <row r="25" spans="1:14" x14ac:dyDescent="0.25">
      <c r="A25" s="4" t="s">
        <v>15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25">
        <f t="shared" si="0"/>
        <v>0</v>
      </c>
    </row>
    <row r="26" spans="1:14" x14ac:dyDescent="0.25">
      <c r="A26" s="13" t="s">
        <v>41</v>
      </c>
      <c r="B26" s="12">
        <v>10229643.810000001</v>
      </c>
      <c r="C26" s="12">
        <v>5626885.0899999999</v>
      </c>
      <c r="D26" s="12">
        <v>7039849.7899999991</v>
      </c>
      <c r="E26" s="12">
        <v>11579623.09</v>
      </c>
      <c r="F26" s="12">
        <v>10610642.949999999</v>
      </c>
      <c r="G26" s="12">
        <v>13358996.600000001</v>
      </c>
      <c r="H26" s="12">
        <v>4737405.3400000008</v>
      </c>
      <c r="I26" s="12">
        <v>2759011.91</v>
      </c>
      <c r="J26" s="12">
        <v>6462932.2600000007</v>
      </c>
      <c r="K26" s="12">
        <v>13427085.550000001</v>
      </c>
      <c r="L26" s="12">
        <v>4788551.21</v>
      </c>
      <c r="M26" s="12">
        <v>15752919.060000001</v>
      </c>
      <c r="N26" s="25">
        <f t="shared" si="0"/>
        <v>106373546.66000001</v>
      </c>
    </row>
    <row r="27" spans="1:14" x14ac:dyDescent="0.25">
      <c r="A27" s="4" t="s">
        <v>40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25">
        <f t="shared" si="0"/>
        <v>0</v>
      </c>
    </row>
    <row r="28" spans="1:14" x14ac:dyDescent="0.25">
      <c r="A28" s="4" t="s">
        <v>16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25">
        <f t="shared" si="0"/>
        <v>0</v>
      </c>
    </row>
    <row r="29" spans="1:14" x14ac:dyDescent="0.25">
      <c r="A29" s="4" t="s">
        <v>17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25">
        <f t="shared" si="0"/>
        <v>0</v>
      </c>
    </row>
    <row r="30" spans="1:14" x14ac:dyDescent="0.25">
      <c r="A30" s="4" t="s">
        <v>37</v>
      </c>
      <c r="B30" s="12">
        <v>4331850.68</v>
      </c>
      <c r="C30" s="12">
        <v>0</v>
      </c>
      <c r="D30" s="12">
        <v>4742.13</v>
      </c>
      <c r="E30" s="12">
        <v>0</v>
      </c>
      <c r="F30" s="12">
        <v>0</v>
      </c>
      <c r="G30" s="12">
        <v>0</v>
      </c>
      <c r="H30" s="12">
        <v>0</v>
      </c>
      <c r="I30" s="12">
        <v>4947128.25</v>
      </c>
      <c r="J30" s="12">
        <v>4141648.52</v>
      </c>
      <c r="K30" s="12">
        <v>0</v>
      </c>
      <c r="L30" s="12">
        <v>4108558.48</v>
      </c>
      <c r="M30" s="12">
        <v>0</v>
      </c>
      <c r="N30" s="25">
        <f t="shared" si="0"/>
        <v>17533928.059999999</v>
      </c>
    </row>
    <row r="31" spans="1:14" x14ac:dyDescent="0.25">
      <c r="A31" s="4" t="s">
        <v>18</v>
      </c>
      <c r="B31" s="12">
        <v>7038266.9800000004</v>
      </c>
      <c r="C31" s="12">
        <v>8587039.9100000001</v>
      </c>
      <c r="D31" s="12">
        <v>5301959.95</v>
      </c>
      <c r="E31" s="12">
        <v>15700367.779999999</v>
      </c>
      <c r="F31" s="12">
        <v>11441106.960000001</v>
      </c>
      <c r="G31" s="12">
        <v>20891457.599999998</v>
      </c>
      <c r="H31" s="12">
        <v>28115727.810000002</v>
      </c>
      <c r="I31" s="12">
        <v>15888092.66</v>
      </c>
      <c r="J31" s="12">
        <v>27381441.879999999</v>
      </c>
      <c r="K31" s="12">
        <v>36789113.479999997</v>
      </c>
      <c r="L31" s="12">
        <v>1562561.96</v>
      </c>
      <c r="M31" s="12">
        <v>13054702.77</v>
      </c>
      <c r="N31" s="25">
        <f t="shared" si="0"/>
        <v>191751839.74000001</v>
      </c>
    </row>
    <row r="32" spans="1:14" x14ac:dyDescent="0.25">
      <c r="A32" s="4" t="s">
        <v>19</v>
      </c>
      <c r="B32" s="12">
        <v>322652385.97000003</v>
      </c>
      <c r="C32" s="12">
        <v>202696717.24999994</v>
      </c>
      <c r="D32" s="12">
        <v>278114545.32999986</v>
      </c>
      <c r="E32" s="12">
        <v>403209205.31</v>
      </c>
      <c r="F32" s="12">
        <v>502370986.20999992</v>
      </c>
      <c r="G32" s="12">
        <v>443395999.91000015</v>
      </c>
      <c r="H32" s="12">
        <v>551082433.69000006</v>
      </c>
      <c r="I32" s="12">
        <v>341978894.22999978</v>
      </c>
      <c r="J32" s="12">
        <v>393333937.82999998</v>
      </c>
      <c r="K32" s="12">
        <v>631363571.74999964</v>
      </c>
      <c r="L32" s="12">
        <v>426986332.68000001</v>
      </c>
      <c r="M32" s="12">
        <v>310079455.32000005</v>
      </c>
      <c r="N32" s="25">
        <f t="shared" si="0"/>
        <v>4807264465.4799986</v>
      </c>
    </row>
    <row r="33" spans="1:14" x14ac:dyDescent="0.25">
      <c r="A33" s="4" t="s">
        <v>38</v>
      </c>
      <c r="B33" s="12">
        <v>10920824.17</v>
      </c>
      <c r="C33" s="12">
        <v>8901683.3900000006</v>
      </c>
      <c r="D33" s="12">
        <v>6372511.6499999994</v>
      </c>
      <c r="E33" s="12">
        <v>5492170.5700000003</v>
      </c>
      <c r="F33" s="12">
        <v>9278640.0700000003</v>
      </c>
      <c r="G33" s="12">
        <v>15134009.189999998</v>
      </c>
      <c r="H33" s="12">
        <v>11565756.380000001</v>
      </c>
      <c r="I33" s="12">
        <v>10592775.209999999</v>
      </c>
      <c r="J33" s="12">
        <v>7869703.3699999992</v>
      </c>
      <c r="K33" s="12">
        <v>17298723.860000003</v>
      </c>
      <c r="L33" s="12">
        <v>14290416.129999999</v>
      </c>
      <c r="M33" s="12">
        <v>36411315.139999993</v>
      </c>
      <c r="N33" s="25">
        <f t="shared" si="0"/>
        <v>154128529.13</v>
      </c>
    </row>
    <row r="34" spans="1:14" x14ac:dyDescent="0.25">
      <c r="A34" s="4" t="s">
        <v>20</v>
      </c>
      <c r="B34" s="12">
        <v>40864586</v>
      </c>
      <c r="C34" s="12">
        <v>78691273.949999988</v>
      </c>
      <c r="D34" s="12">
        <v>31995461.84</v>
      </c>
      <c r="E34" s="12">
        <v>33246813.460000001</v>
      </c>
      <c r="F34" s="12">
        <v>30066573.469999999</v>
      </c>
      <c r="G34" s="12">
        <v>30559635.07</v>
      </c>
      <c r="H34" s="12">
        <v>36496597.049999997</v>
      </c>
      <c r="I34" s="12">
        <v>46716717.850000009</v>
      </c>
      <c r="J34" s="12">
        <v>60956739.700000003</v>
      </c>
      <c r="K34" s="12">
        <v>36433018.509999998</v>
      </c>
      <c r="L34" s="12">
        <v>14578378.490000002</v>
      </c>
      <c r="M34" s="12">
        <v>29756266.129999999</v>
      </c>
      <c r="N34" s="25">
        <f t="shared" si="0"/>
        <v>470362061.51999998</v>
      </c>
    </row>
    <row r="35" spans="1:14" x14ac:dyDescent="0.25">
      <c r="A35" s="4" t="s">
        <v>21</v>
      </c>
      <c r="B35" s="12">
        <v>1272.01</v>
      </c>
      <c r="C35" s="12">
        <v>1197.99</v>
      </c>
      <c r="D35" s="12">
        <v>2346</v>
      </c>
      <c r="E35" s="12">
        <v>0</v>
      </c>
      <c r="F35" s="12">
        <v>5390536.8600000003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2153</v>
      </c>
      <c r="M35" s="12">
        <v>1661</v>
      </c>
      <c r="N35" s="25">
        <f t="shared" si="0"/>
        <v>5399166.8600000003</v>
      </c>
    </row>
    <row r="36" spans="1:14" x14ac:dyDescent="0.25">
      <c r="A36" s="4" t="s">
        <v>22</v>
      </c>
      <c r="B36" s="12">
        <v>3762724.67</v>
      </c>
      <c r="C36" s="12">
        <v>60046.42</v>
      </c>
      <c r="D36" s="12">
        <v>1559854.78</v>
      </c>
      <c r="E36" s="12">
        <v>1211891.76</v>
      </c>
      <c r="F36" s="12">
        <v>407712.59</v>
      </c>
      <c r="G36" s="12">
        <v>37531.269999999997</v>
      </c>
      <c r="H36" s="12">
        <v>92020.23000000001</v>
      </c>
      <c r="I36" s="12">
        <v>542827.41</v>
      </c>
      <c r="J36" s="12">
        <v>168910.03</v>
      </c>
      <c r="K36" s="12">
        <v>345327.22</v>
      </c>
      <c r="L36" s="12">
        <v>1699022.9100000001</v>
      </c>
      <c r="M36" s="12">
        <v>1799833.15</v>
      </c>
      <c r="N36" s="25">
        <f t="shared" si="0"/>
        <v>11687702.439999999</v>
      </c>
    </row>
    <row r="37" spans="1:14" x14ac:dyDescent="0.25">
      <c r="A37" s="4" t="s">
        <v>23</v>
      </c>
      <c r="B37" s="12">
        <v>468020881.35000014</v>
      </c>
      <c r="C37" s="12">
        <v>331074601.42000002</v>
      </c>
      <c r="D37" s="12">
        <v>305855146.16000009</v>
      </c>
      <c r="E37" s="12">
        <v>526331851.43000001</v>
      </c>
      <c r="F37" s="12">
        <v>366179510.06</v>
      </c>
      <c r="G37" s="12">
        <v>406972094.94</v>
      </c>
      <c r="H37" s="12">
        <v>590639130.78000009</v>
      </c>
      <c r="I37" s="12">
        <v>371002349.09999996</v>
      </c>
      <c r="J37" s="12">
        <v>414920559.1099999</v>
      </c>
      <c r="K37" s="12">
        <v>398906868.83999997</v>
      </c>
      <c r="L37" s="12">
        <v>300745504.73999995</v>
      </c>
      <c r="M37" s="12">
        <v>374013062.9600001</v>
      </c>
      <c r="N37" s="25">
        <f t="shared" si="0"/>
        <v>4854661560.8900003</v>
      </c>
    </row>
    <row r="38" spans="1:14" x14ac:dyDescent="0.25">
      <c r="A38" s="4" t="s">
        <v>24</v>
      </c>
      <c r="B38" s="12">
        <v>2472345650.8399949</v>
      </c>
      <c r="C38" s="12">
        <v>2268954635.4500012</v>
      </c>
      <c r="D38" s="12">
        <v>2563961736.9099998</v>
      </c>
      <c r="E38" s="12">
        <v>2505566406.1400065</v>
      </c>
      <c r="F38" s="12">
        <v>2464450094.7500019</v>
      </c>
      <c r="G38" s="12">
        <v>2436131123.2000017</v>
      </c>
      <c r="H38" s="12">
        <v>2992838964.9399962</v>
      </c>
      <c r="I38" s="12">
        <v>2862161778.9100089</v>
      </c>
      <c r="J38" s="12">
        <v>2851543136.1800013</v>
      </c>
      <c r="K38" s="12">
        <v>2982432852.2799973</v>
      </c>
      <c r="L38" s="12">
        <v>2229641323.0300045</v>
      </c>
      <c r="M38" s="12">
        <v>2745219296.760006</v>
      </c>
      <c r="N38" s="25">
        <f t="shared" si="0"/>
        <v>31375246999.390018</v>
      </c>
    </row>
    <row r="39" spans="1:14" x14ac:dyDescent="0.25">
      <c r="A39" s="4" t="s">
        <v>25</v>
      </c>
      <c r="B39" s="12">
        <v>118767535.22999997</v>
      </c>
      <c r="C39" s="12">
        <v>137829340.27000001</v>
      </c>
      <c r="D39" s="12">
        <v>148590009.82000002</v>
      </c>
      <c r="E39" s="12">
        <v>146635673.85999998</v>
      </c>
      <c r="F39" s="12">
        <v>67385835.629999951</v>
      </c>
      <c r="G39" s="12">
        <v>97656113.480000019</v>
      </c>
      <c r="H39" s="12">
        <v>70564717.00999999</v>
      </c>
      <c r="I39" s="12">
        <v>83659648.980000034</v>
      </c>
      <c r="J39" s="12">
        <v>71213325.560000017</v>
      </c>
      <c r="K39" s="12">
        <v>114813989.19000001</v>
      </c>
      <c r="L39" s="12">
        <v>54685083.080000021</v>
      </c>
      <c r="M39" s="12">
        <v>74503250.729999959</v>
      </c>
      <c r="N39" s="25">
        <f t="shared" si="0"/>
        <v>1186304522.8400002</v>
      </c>
    </row>
    <row r="40" spans="1:14" x14ac:dyDescent="0.25">
      <c r="A40" s="4" t="s">
        <v>26</v>
      </c>
      <c r="B40" s="12">
        <v>63380117.640000008</v>
      </c>
      <c r="C40" s="12">
        <v>140797085.02999997</v>
      </c>
      <c r="D40" s="12">
        <v>138530625.82000002</v>
      </c>
      <c r="E40" s="12">
        <v>149700428.10999998</v>
      </c>
      <c r="F40" s="12">
        <v>83085446.439999998</v>
      </c>
      <c r="G40" s="12">
        <v>166065718.87</v>
      </c>
      <c r="H40" s="12">
        <v>199219306.67000002</v>
      </c>
      <c r="I40" s="12">
        <v>52121763.969999999</v>
      </c>
      <c r="J40" s="12">
        <v>99901376.25000003</v>
      </c>
      <c r="K40" s="12">
        <v>78816943.890000001</v>
      </c>
      <c r="L40" s="12">
        <v>282343784.92000002</v>
      </c>
      <c r="M40" s="12">
        <v>167485800.13999999</v>
      </c>
      <c r="N40" s="25">
        <f t="shared" si="0"/>
        <v>1621448397.75</v>
      </c>
    </row>
    <row r="41" spans="1:14" x14ac:dyDescent="0.25">
      <c r="A41" s="22" t="s">
        <v>46</v>
      </c>
      <c r="B41" s="12">
        <v>30265692.379999995</v>
      </c>
      <c r="C41" s="12">
        <v>20646032.620000001</v>
      </c>
      <c r="D41" s="12">
        <v>35028325.409999996</v>
      </c>
      <c r="E41" s="12">
        <v>17694462.619999997</v>
      </c>
      <c r="F41" s="12">
        <v>9214503.4100000001</v>
      </c>
      <c r="G41" s="12">
        <v>35451002.060000002</v>
      </c>
      <c r="H41" s="12">
        <v>27733058.809999999</v>
      </c>
      <c r="I41" s="12">
        <v>9135244.5500000007</v>
      </c>
      <c r="J41" s="12">
        <v>13129874.860000001</v>
      </c>
      <c r="K41" s="12">
        <v>29708384.509999998</v>
      </c>
      <c r="L41" s="12">
        <v>12471040.98</v>
      </c>
      <c r="M41" s="12">
        <v>22618061.390000001</v>
      </c>
      <c r="N41" s="25">
        <f t="shared" si="0"/>
        <v>263095683.60000002</v>
      </c>
    </row>
    <row r="42" spans="1:14" x14ac:dyDescent="0.25">
      <c r="A42" s="4" t="s">
        <v>42</v>
      </c>
      <c r="B42" s="12">
        <v>14803067.140000001</v>
      </c>
      <c r="C42" s="12">
        <v>21709244.829999998</v>
      </c>
      <c r="D42" s="12">
        <v>12668031.1</v>
      </c>
      <c r="E42" s="12">
        <v>11641766.949999999</v>
      </c>
      <c r="F42" s="12">
        <v>11025049.640000001</v>
      </c>
      <c r="G42" s="12">
        <v>21354808.809999999</v>
      </c>
      <c r="H42" s="12">
        <v>10632886.42</v>
      </c>
      <c r="I42" s="12">
        <v>11240440.390000001</v>
      </c>
      <c r="J42" s="12">
        <v>13077259.140000001</v>
      </c>
      <c r="K42" s="12">
        <v>28402301.710000001</v>
      </c>
      <c r="L42" s="12">
        <v>15912563.289999999</v>
      </c>
      <c r="M42" s="12">
        <v>17034460.23</v>
      </c>
      <c r="N42" s="25">
        <f t="shared" si="0"/>
        <v>189501879.64999998</v>
      </c>
    </row>
    <row r="43" spans="1:14" x14ac:dyDescent="0.25">
      <c r="A43" s="4" t="s">
        <v>43</v>
      </c>
      <c r="B43" s="12">
        <v>23163160.07</v>
      </c>
      <c r="C43" s="12">
        <v>402945.52</v>
      </c>
      <c r="D43" s="12">
        <v>3219474.9400000004</v>
      </c>
      <c r="E43" s="12">
        <v>0</v>
      </c>
      <c r="F43" s="12">
        <v>10280008.359999999</v>
      </c>
      <c r="G43" s="12">
        <v>0</v>
      </c>
      <c r="H43" s="12">
        <v>28764247.829999998</v>
      </c>
      <c r="I43" s="12">
        <v>17292370.800000001</v>
      </c>
      <c r="J43" s="12">
        <v>21555381.630000003</v>
      </c>
      <c r="K43" s="12">
        <v>20378061.810000002</v>
      </c>
      <c r="L43" s="12">
        <v>14142466.110000001</v>
      </c>
      <c r="M43" s="12">
        <v>26278174.369999997</v>
      </c>
      <c r="N43" s="25">
        <f t="shared" si="0"/>
        <v>165476291.44000003</v>
      </c>
    </row>
    <row r="44" spans="1:14" x14ac:dyDescent="0.25">
      <c r="A44" s="19" t="s">
        <v>45</v>
      </c>
      <c r="B44" s="12">
        <v>4119070.8800000008</v>
      </c>
      <c r="C44" s="12">
        <v>3453170.9699999997</v>
      </c>
      <c r="D44" s="12">
        <v>1968911.72</v>
      </c>
      <c r="E44" s="12">
        <v>4561965.09</v>
      </c>
      <c r="F44" s="12">
        <v>4794779.919999999</v>
      </c>
      <c r="G44" s="12">
        <v>3510498.44</v>
      </c>
      <c r="H44" s="12">
        <v>3574854.39</v>
      </c>
      <c r="I44" s="12">
        <v>5992486.79</v>
      </c>
      <c r="J44" s="12">
        <v>3210025.21</v>
      </c>
      <c r="K44" s="12">
        <v>3126745.1199999996</v>
      </c>
      <c r="L44" s="12">
        <v>1702046.8599999999</v>
      </c>
      <c r="M44" s="12">
        <v>4107970.61</v>
      </c>
      <c r="N44" s="25">
        <f t="shared" si="0"/>
        <v>44122525.999999993</v>
      </c>
    </row>
    <row r="45" spans="1:14" x14ac:dyDescent="0.25">
      <c r="A45" s="20" t="s">
        <v>44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25">
        <f t="shared" si="0"/>
        <v>0</v>
      </c>
    </row>
    <row r="46" spans="1:14" x14ac:dyDescent="0.25">
      <c r="A46" s="20" t="s">
        <v>48</v>
      </c>
      <c r="B46" s="12">
        <v>10166739.629999999</v>
      </c>
      <c r="C46" s="12">
        <v>4476169.24</v>
      </c>
      <c r="D46" s="12">
        <v>5460951.6900000004</v>
      </c>
      <c r="E46" s="12">
        <v>7954542.3599999994</v>
      </c>
      <c r="F46" s="12">
        <v>12522216.59</v>
      </c>
      <c r="G46" s="12">
        <v>3625200.5300000003</v>
      </c>
      <c r="H46" s="12">
        <v>7773637.8399999999</v>
      </c>
      <c r="I46" s="12">
        <v>1863352.31</v>
      </c>
      <c r="J46" s="12">
        <v>998220.37</v>
      </c>
      <c r="K46" s="12">
        <v>11126875.640000001</v>
      </c>
      <c r="L46" s="12">
        <v>5019431.53</v>
      </c>
      <c r="M46" s="12">
        <v>9451241.5900000017</v>
      </c>
      <c r="N46" s="25">
        <f t="shared" si="0"/>
        <v>80438579.319999993</v>
      </c>
    </row>
    <row r="47" spans="1:14" x14ac:dyDescent="0.25">
      <c r="A47" s="4" t="s">
        <v>27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25">
        <f t="shared" si="0"/>
        <v>0</v>
      </c>
    </row>
    <row r="48" spans="1:14" x14ac:dyDescent="0.25">
      <c r="A48" s="4" t="s">
        <v>28</v>
      </c>
      <c r="B48" s="12">
        <v>790046294.57999957</v>
      </c>
      <c r="C48" s="12">
        <v>608677662.67999971</v>
      </c>
      <c r="D48" s="12">
        <v>592942453.2099998</v>
      </c>
      <c r="E48" s="12">
        <v>542122785.5199995</v>
      </c>
      <c r="F48" s="12">
        <v>834135897.2200017</v>
      </c>
      <c r="G48" s="12">
        <v>860476347.66000009</v>
      </c>
      <c r="H48" s="12">
        <v>859678678.7799989</v>
      </c>
      <c r="I48" s="12">
        <v>648233777.87000072</v>
      </c>
      <c r="J48" s="12">
        <v>642701032.22000015</v>
      </c>
      <c r="K48" s="12">
        <v>592865070.86000085</v>
      </c>
      <c r="L48" s="12">
        <v>527107932.91999984</v>
      </c>
      <c r="M48" s="12">
        <v>683428136.08000088</v>
      </c>
      <c r="N48" s="25">
        <f t="shared" si="0"/>
        <v>8182416069.6000023</v>
      </c>
    </row>
    <row r="49" spans="1:14" ht="13.8" thickBot="1" x14ac:dyDescent="0.3">
      <c r="A49" s="4" t="s">
        <v>29</v>
      </c>
      <c r="B49" s="12">
        <v>12064808.100000001</v>
      </c>
      <c r="C49" s="12">
        <v>31410003.919999998</v>
      </c>
      <c r="D49" s="12">
        <v>30938152.449999999</v>
      </c>
      <c r="E49" s="12">
        <v>34002334.760000005</v>
      </c>
      <c r="F49" s="12">
        <v>59010930.570000008</v>
      </c>
      <c r="G49" s="12">
        <v>9219027.5600000005</v>
      </c>
      <c r="H49" s="12">
        <v>57577550.769999996</v>
      </c>
      <c r="I49" s="12">
        <v>41676334.409999996</v>
      </c>
      <c r="J49" s="12">
        <v>36689706.299999997</v>
      </c>
      <c r="K49" s="12">
        <v>41921794.810000002</v>
      </c>
      <c r="L49" s="12">
        <v>21930010.479999997</v>
      </c>
      <c r="M49" s="12">
        <v>48751428.390000001</v>
      </c>
      <c r="N49" s="25">
        <f t="shared" si="0"/>
        <v>425192082.51999998</v>
      </c>
    </row>
    <row r="50" spans="1:14" ht="13.8" thickBot="1" x14ac:dyDescent="0.3">
      <c r="A50" s="5" t="s">
        <v>34</v>
      </c>
      <c r="B50" s="6">
        <f t="shared" ref="B50:L50" si="1">SUM(B7:B49)</f>
        <v>5102018011.3999958</v>
      </c>
      <c r="C50" s="6">
        <f t="shared" si="1"/>
        <v>4404198854.4200001</v>
      </c>
      <c r="D50" s="6">
        <f t="shared" si="1"/>
        <v>4791713748.1399994</v>
      </c>
      <c r="E50" s="6">
        <f t="shared" si="1"/>
        <v>5030867003.8700056</v>
      </c>
      <c r="F50" s="6">
        <f t="shared" si="1"/>
        <v>5074965893.7700033</v>
      </c>
      <c r="G50" s="6">
        <f t="shared" si="1"/>
        <v>5158155372.4800024</v>
      </c>
      <c r="H50" s="6">
        <f t="shared" si="1"/>
        <v>6338497252.4899969</v>
      </c>
      <c r="I50" s="6">
        <f t="shared" si="1"/>
        <v>5216183727.6400108</v>
      </c>
      <c r="J50" s="6">
        <f t="shared" si="1"/>
        <v>5505687126.9500017</v>
      </c>
      <c r="K50" s="6">
        <f t="shared" si="1"/>
        <v>5994712750.4299994</v>
      </c>
      <c r="L50" s="6">
        <f t="shared" si="1"/>
        <v>4570572902.9000053</v>
      </c>
      <c r="M50" s="6">
        <f>SUM(M7:M49)</f>
        <v>5420923191.6500072</v>
      </c>
      <c r="N50" s="6">
        <f t="shared" si="0"/>
        <v>62608495836.140045</v>
      </c>
    </row>
    <row r="51" spans="1:14" ht="14.4" customHeight="1" x14ac:dyDescent="0.25">
      <c r="A51" s="30" t="s">
        <v>36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4" ht="13.8" thickBot="1" x14ac:dyDescent="0.3"/>
    <row r="53" spans="1:14" ht="15" customHeight="1" thickBot="1" x14ac:dyDescent="0.3">
      <c r="A53" s="26" t="s">
        <v>32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14" ht="13.8" thickBot="1" x14ac:dyDescent="0.3">
      <c r="A54" s="7" t="s">
        <v>64</v>
      </c>
      <c r="B54" s="16" t="s">
        <v>50</v>
      </c>
      <c r="C54" s="16" t="s">
        <v>51</v>
      </c>
      <c r="D54" s="16" t="s">
        <v>52</v>
      </c>
      <c r="E54" s="16" t="s">
        <v>53</v>
      </c>
      <c r="F54" s="16" t="s">
        <v>54</v>
      </c>
      <c r="G54" s="16" t="s">
        <v>55</v>
      </c>
      <c r="H54" s="16" t="s">
        <v>56</v>
      </c>
      <c r="I54" s="16" t="s">
        <v>57</v>
      </c>
      <c r="J54" s="16" t="s">
        <v>58</v>
      </c>
      <c r="K54" s="16" t="s">
        <v>59</v>
      </c>
      <c r="L54" s="16" t="s">
        <v>60</v>
      </c>
      <c r="M54" s="16" t="s">
        <v>61</v>
      </c>
    </row>
    <row r="55" spans="1:14" x14ac:dyDescent="0.25">
      <c r="A55" s="4" t="s">
        <v>0</v>
      </c>
      <c r="B55" s="8"/>
      <c r="C55" s="9">
        <f t="shared" ref="C55:M55" si="2">C7/B7-1</f>
        <v>0.94247317412708043</v>
      </c>
      <c r="D55" s="9">
        <f t="shared" si="2"/>
        <v>0.25529844012441316</v>
      </c>
      <c r="E55" s="9">
        <f t="shared" si="2"/>
        <v>-0.62207272239448197</v>
      </c>
      <c r="F55" s="9">
        <f t="shared" si="2"/>
        <v>0.12414254357035093</v>
      </c>
      <c r="G55" s="9">
        <f t="shared" si="2"/>
        <v>6.8941334913735774E-2</v>
      </c>
      <c r="H55" s="9">
        <f t="shared" si="2"/>
        <v>5.4928132419975739E-2</v>
      </c>
      <c r="I55" s="9">
        <f t="shared" si="2"/>
        <v>3.0150522711271721E-2</v>
      </c>
      <c r="J55" s="9">
        <f t="shared" si="2"/>
        <v>-0.20076347057488064</v>
      </c>
      <c r="K55" s="9">
        <f t="shared" si="2"/>
        <v>1.1357657949522548</v>
      </c>
      <c r="L55" s="9">
        <f t="shared" si="2"/>
        <v>-5.2228291297119256E-2</v>
      </c>
      <c r="M55" s="9">
        <f t="shared" si="2"/>
        <v>0.28483639912565573</v>
      </c>
    </row>
    <row r="56" spans="1:14" x14ac:dyDescent="0.25">
      <c r="A56" s="4" t="s">
        <v>1</v>
      </c>
      <c r="B56" s="8"/>
      <c r="C56" s="9">
        <f t="shared" ref="C56:M56" si="3">C8/B8-1</f>
        <v>-0.10310553090036023</v>
      </c>
      <c r="D56" s="9">
        <f t="shared" si="3"/>
        <v>0.40529780890685019</v>
      </c>
      <c r="E56" s="9">
        <f t="shared" si="3"/>
        <v>0.25932063787533877</v>
      </c>
      <c r="F56" s="9">
        <f t="shared" si="3"/>
        <v>-0.32060996977040768</v>
      </c>
      <c r="G56" s="9">
        <f t="shared" si="3"/>
        <v>-0.11677466265318615</v>
      </c>
      <c r="H56" s="9">
        <f t="shared" si="3"/>
        <v>3.6310035999546963</v>
      </c>
      <c r="I56" s="9">
        <f t="shared" si="3"/>
        <v>3.6620494525706402</v>
      </c>
      <c r="J56" s="9">
        <f t="shared" si="3"/>
        <v>-0.23959005280314927</v>
      </c>
      <c r="K56" s="9">
        <f t="shared" si="3"/>
        <v>-0.47043984939916594</v>
      </c>
      <c r="L56" s="9">
        <f t="shared" si="3"/>
        <v>-0.81351928838363308</v>
      </c>
      <c r="M56" s="9">
        <f t="shared" si="3"/>
        <v>0.53257262666411687</v>
      </c>
    </row>
    <row r="57" spans="1:14" x14ac:dyDescent="0.25">
      <c r="A57" s="4" t="s">
        <v>2</v>
      </c>
      <c r="B57" s="8"/>
      <c r="C57" s="9" t="e">
        <f t="shared" ref="C57:M57" si="4">C9/B9-1</f>
        <v>#DIV/0!</v>
      </c>
      <c r="D57" s="9" t="e">
        <f t="shared" si="4"/>
        <v>#DIV/0!</v>
      </c>
      <c r="E57" s="9" t="e">
        <f t="shared" si="4"/>
        <v>#DIV/0!</v>
      </c>
      <c r="F57" s="9" t="e">
        <f t="shared" si="4"/>
        <v>#DIV/0!</v>
      </c>
      <c r="G57" s="9" t="e">
        <f t="shared" si="4"/>
        <v>#DIV/0!</v>
      </c>
      <c r="H57" s="9" t="e">
        <f t="shared" si="4"/>
        <v>#DIV/0!</v>
      </c>
      <c r="I57" s="9" t="e">
        <f t="shared" si="4"/>
        <v>#DIV/0!</v>
      </c>
      <c r="J57" s="9" t="e">
        <f t="shared" si="4"/>
        <v>#DIV/0!</v>
      </c>
      <c r="K57" s="9" t="e">
        <f t="shared" si="4"/>
        <v>#DIV/0!</v>
      </c>
      <c r="L57" s="9" t="e">
        <f t="shared" si="4"/>
        <v>#DIV/0!</v>
      </c>
      <c r="M57" s="9" t="e">
        <f t="shared" si="4"/>
        <v>#DIV/0!</v>
      </c>
    </row>
    <row r="58" spans="1:14" x14ac:dyDescent="0.25">
      <c r="A58" s="4" t="s">
        <v>3</v>
      </c>
      <c r="B58" s="8"/>
      <c r="C58" s="9">
        <f t="shared" ref="C58:M58" si="5">C10/B10-1</f>
        <v>-0.50392277025752419</v>
      </c>
      <c r="D58" s="9">
        <f t="shared" si="5"/>
        <v>-0.95471072499017784</v>
      </c>
      <c r="E58" s="9">
        <f t="shared" si="5"/>
        <v>5.8665367968407205</v>
      </c>
      <c r="F58" s="9">
        <f t="shared" si="5"/>
        <v>-1</v>
      </c>
      <c r="G58" s="9" t="e">
        <f t="shared" si="5"/>
        <v>#DIV/0!</v>
      </c>
      <c r="H58" s="9">
        <f t="shared" si="5"/>
        <v>-0.51925646642960088</v>
      </c>
      <c r="I58" s="9">
        <f t="shared" si="5"/>
        <v>-1</v>
      </c>
      <c r="J58" s="9" t="e">
        <f t="shared" si="5"/>
        <v>#DIV/0!</v>
      </c>
      <c r="K58" s="9">
        <f t="shared" si="5"/>
        <v>-0.28305550485274622</v>
      </c>
      <c r="L58" s="9">
        <f t="shared" si="5"/>
        <v>-0.92680558809599201</v>
      </c>
      <c r="M58" s="9">
        <f t="shared" si="5"/>
        <v>0.87561415581592339</v>
      </c>
    </row>
    <row r="59" spans="1:14" x14ac:dyDescent="0.25">
      <c r="A59" s="4" t="s">
        <v>4</v>
      </c>
      <c r="B59" s="8"/>
      <c r="C59" s="9">
        <f t="shared" ref="C59:M59" si="6">C11/B11-1</f>
        <v>-0.93900465497640528</v>
      </c>
      <c r="D59" s="9">
        <f t="shared" si="6"/>
        <v>6.0501024485473609</v>
      </c>
      <c r="E59" s="9">
        <f t="shared" si="6"/>
        <v>0.55998385726166022</v>
      </c>
      <c r="F59" s="9">
        <f t="shared" si="6"/>
        <v>-0.62267084771570869</v>
      </c>
      <c r="G59" s="9">
        <f t="shared" si="6"/>
        <v>0.71043269033518364</v>
      </c>
      <c r="H59" s="9">
        <f t="shared" si="6"/>
        <v>-0.2717696973278857</v>
      </c>
      <c r="I59" s="9">
        <f t="shared" si="6"/>
        <v>8.0376645934159052E-2</v>
      </c>
      <c r="J59" s="9">
        <f t="shared" si="6"/>
        <v>2.0037752955412325E-2</v>
      </c>
      <c r="K59" s="9">
        <f t="shared" si="6"/>
        <v>1.4495611621769702</v>
      </c>
      <c r="L59" s="9">
        <f t="shared" si="6"/>
        <v>-0.20565819664691254</v>
      </c>
      <c r="M59" s="9">
        <f t="shared" si="6"/>
        <v>-0.40864421354344471</v>
      </c>
    </row>
    <row r="60" spans="1:14" x14ac:dyDescent="0.25">
      <c r="A60" s="4" t="s">
        <v>5</v>
      </c>
      <c r="B60" s="8"/>
      <c r="C60" s="9" t="e">
        <f t="shared" ref="C60:M60" si="7">C12/B12-1</f>
        <v>#DIV/0!</v>
      </c>
      <c r="D60" s="9" t="e">
        <f t="shared" si="7"/>
        <v>#DIV/0!</v>
      </c>
      <c r="E60" s="9" t="e">
        <f t="shared" si="7"/>
        <v>#DIV/0!</v>
      </c>
      <c r="F60" s="9" t="e">
        <f t="shared" si="7"/>
        <v>#DIV/0!</v>
      </c>
      <c r="G60" s="9" t="e">
        <f t="shared" si="7"/>
        <v>#DIV/0!</v>
      </c>
      <c r="H60" s="9" t="e">
        <f t="shared" si="7"/>
        <v>#DIV/0!</v>
      </c>
      <c r="I60" s="9" t="e">
        <f t="shared" si="7"/>
        <v>#DIV/0!</v>
      </c>
      <c r="J60" s="9" t="e">
        <f t="shared" si="7"/>
        <v>#DIV/0!</v>
      </c>
      <c r="K60" s="9" t="e">
        <f t="shared" si="7"/>
        <v>#DIV/0!</v>
      </c>
      <c r="L60" s="9" t="e">
        <f t="shared" si="7"/>
        <v>#DIV/0!</v>
      </c>
      <c r="M60" s="9" t="e">
        <f t="shared" si="7"/>
        <v>#DIV/0!</v>
      </c>
    </row>
    <row r="61" spans="1:14" x14ac:dyDescent="0.25">
      <c r="A61" s="4" t="s">
        <v>35</v>
      </c>
      <c r="B61" s="8"/>
      <c r="C61" s="9" t="e">
        <f t="shared" ref="C61:M61" si="8">C13/B13-1</f>
        <v>#DIV/0!</v>
      </c>
      <c r="D61" s="9" t="e">
        <f t="shared" si="8"/>
        <v>#DIV/0!</v>
      </c>
      <c r="E61" s="9" t="e">
        <f t="shared" si="8"/>
        <v>#DIV/0!</v>
      </c>
      <c r="F61" s="9" t="e">
        <f t="shared" si="8"/>
        <v>#DIV/0!</v>
      </c>
      <c r="G61" s="9" t="e">
        <f t="shared" si="8"/>
        <v>#DIV/0!</v>
      </c>
      <c r="H61" s="9">
        <f t="shared" si="8"/>
        <v>-1</v>
      </c>
      <c r="I61" s="9" t="e">
        <f t="shared" si="8"/>
        <v>#DIV/0!</v>
      </c>
      <c r="J61" s="9">
        <f t="shared" si="8"/>
        <v>-1</v>
      </c>
      <c r="K61" s="9" t="e">
        <f t="shared" si="8"/>
        <v>#DIV/0!</v>
      </c>
      <c r="L61" s="9" t="e">
        <f t="shared" si="8"/>
        <v>#DIV/0!</v>
      </c>
      <c r="M61" s="9" t="e">
        <f t="shared" si="8"/>
        <v>#DIV/0!</v>
      </c>
    </row>
    <row r="62" spans="1:14" x14ac:dyDescent="0.25">
      <c r="A62" s="4" t="s">
        <v>6</v>
      </c>
      <c r="B62" s="8"/>
      <c r="C62" s="9">
        <f t="shared" ref="C62:M62" si="9">C14/B14-1</f>
        <v>-0.4681495305062382</v>
      </c>
      <c r="D62" s="9">
        <f t="shared" si="9"/>
        <v>-0.27197028088860398</v>
      </c>
      <c r="E62" s="9">
        <f t="shared" si="9"/>
        <v>0.83567719084821634</v>
      </c>
      <c r="F62" s="9">
        <f t="shared" si="9"/>
        <v>-0.42006422474803329</v>
      </c>
      <c r="G62" s="9">
        <f t="shared" si="9"/>
        <v>1.0697955536015362</v>
      </c>
      <c r="H62" s="9">
        <f t="shared" si="9"/>
        <v>0.54640022685300127</v>
      </c>
      <c r="I62" s="9">
        <f t="shared" si="9"/>
        <v>-0.99480454147852648</v>
      </c>
      <c r="J62" s="9">
        <f t="shared" si="9"/>
        <v>66.29541554218541</v>
      </c>
      <c r="K62" s="9">
        <f t="shared" si="9"/>
        <v>0.93374408382713114</v>
      </c>
      <c r="L62" s="9">
        <f t="shared" si="9"/>
        <v>0.22891977263388208</v>
      </c>
      <c r="M62" s="9">
        <f t="shared" si="9"/>
        <v>-0.13580858152042918</v>
      </c>
    </row>
    <row r="63" spans="1:14" x14ac:dyDescent="0.25">
      <c r="A63" s="4" t="s">
        <v>7</v>
      </c>
      <c r="B63" s="8"/>
      <c r="C63" s="9">
        <f t="shared" ref="C63:M63" si="10">C15/B15-1</f>
        <v>11.567147987191477</v>
      </c>
      <c r="D63" s="9">
        <f t="shared" si="10"/>
        <v>-9.19014108330094E-2</v>
      </c>
      <c r="E63" s="9">
        <f t="shared" si="10"/>
        <v>-0.94622893089188354</v>
      </c>
      <c r="F63" s="9">
        <f t="shared" si="10"/>
        <v>3.6573594413264576</v>
      </c>
      <c r="G63" s="9">
        <f t="shared" si="10"/>
        <v>-0.43040203080106232</v>
      </c>
      <c r="H63" s="9">
        <f t="shared" si="10"/>
        <v>1.926041202089106</v>
      </c>
      <c r="I63" s="9">
        <f t="shared" si="10"/>
        <v>17.907052698531739</v>
      </c>
      <c r="J63" s="9">
        <f t="shared" si="10"/>
        <v>1.1705315065065656</v>
      </c>
      <c r="K63" s="9">
        <f t="shared" si="10"/>
        <v>-0.83754019371813926</v>
      </c>
      <c r="L63" s="9">
        <f t="shared" si="10"/>
        <v>2.0529065824299377</v>
      </c>
      <c r="M63" s="9">
        <f t="shared" si="10"/>
        <v>-0.16416347607248805</v>
      </c>
    </row>
    <row r="64" spans="1:14" x14ac:dyDescent="0.25">
      <c r="A64" s="4" t="s">
        <v>8</v>
      </c>
      <c r="B64" s="8"/>
      <c r="C64" s="9">
        <f t="shared" ref="C64:M64" si="11">C16/B16-1</f>
        <v>-0.11519653979204258</v>
      </c>
      <c r="D64" s="9">
        <f t="shared" si="11"/>
        <v>0.43219934106794256</v>
      </c>
      <c r="E64" s="9">
        <f t="shared" si="11"/>
        <v>0.18859432790571207</v>
      </c>
      <c r="F64" s="9">
        <f t="shared" si="11"/>
        <v>-0.28060945461439446</v>
      </c>
      <c r="G64" s="9">
        <f t="shared" si="11"/>
        <v>-0.10721706573442569</v>
      </c>
      <c r="H64" s="9">
        <f t="shared" si="11"/>
        <v>6.9249649196807983E-2</v>
      </c>
      <c r="I64" s="9">
        <f t="shared" si="11"/>
        <v>-0.31398536060098747</v>
      </c>
      <c r="J64" s="9">
        <f t="shared" si="11"/>
        <v>0.56749362283332028</v>
      </c>
      <c r="K64" s="9">
        <f t="shared" si="11"/>
        <v>-1.0686671709162598E-2</v>
      </c>
      <c r="L64" s="9">
        <f t="shared" si="11"/>
        <v>-0.13813336901600026</v>
      </c>
      <c r="M64" s="9">
        <f t="shared" si="11"/>
        <v>0.42532725323338494</v>
      </c>
    </row>
    <row r="65" spans="1:13" x14ac:dyDescent="0.25">
      <c r="A65" s="4" t="s">
        <v>9</v>
      </c>
      <c r="B65" s="8"/>
      <c r="C65" s="9" t="e">
        <f t="shared" ref="C65:M65" si="12">C17/B17-1</f>
        <v>#DIV/0!</v>
      </c>
      <c r="D65" s="9" t="e">
        <f t="shared" si="12"/>
        <v>#DIV/0!</v>
      </c>
      <c r="E65" s="9" t="e">
        <f t="shared" si="12"/>
        <v>#DIV/0!</v>
      </c>
      <c r="F65" s="9" t="e">
        <f t="shared" si="12"/>
        <v>#DIV/0!</v>
      </c>
      <c r="G65" s="9" t="e">
        <f t="shared" si="12"/>
        <v>#DIV/0!</v>
      </c>
      <c r="H65" s="9" t="e">
        <f t="shared" si="12"/>
        <v>#DIV/0!</v>
      </c>
      <c r="I65" s="9" t="e">
        <f t="shared" si="12"/>
        <v>#DIV/0!</v>
      </c>
      <c r="J65" s="9" t="e">
        <f t="shared" si="12"/>
        <v>#DIV/0!</v>
      </c>
      <c r="K65" s="9" t="e">
        <f t="shared" si="12"/>
        <v>#DIV/0!</v>
      </c>
      <c r="L65" s="9" t="e">
        <f t="shared" si="12"/>
        <v>#DIV/0!</v>
      </c>
      <c r="M65" s="9" t="e">
        <f t="shared" si="12"/>
        <v>#DIV/0!</v>
      </c>
    </row>
    <row r="66" spans="1:13" x14ac:dyDescent="0.25">
      <c r="A66" s="23" t="s">
        <v>49</v>
      </c>
      <c r="B66" s="8"/>
      <c r="C66" s="9" t="e">
        <f t="shared" ref="C66:M66" si="13">C18/B18-1</f>
        <v>#DIV/0!</v>
      </c>
      <c r="D66" s="9" t="e">
        <f t="shared" si="13"/>
        <v>#DIV/0!</v>
      </c>
      <c r="E66" s="9" t="e">
        <f t="shared" si="13"/>
        <v>#DIV/0!</v>
      </c>
      <c r="F66" s="9" t="e">
        <f t="shared" si="13"/>
        <v>#DIV/0!</v>
      </c>
      <c r="G66" s="9" t="e">
        <f t="shared" si="13"/>
        <v>#DIV/0!</v>
      </c>
      <c r="H66" s="9" t="e">
        <f t="shared" si="13"/>
        <v>#DIV/0!</v>
      </c>
      <c r="I66" s="9">
        <f t="shared" si="13"/>
        <v>0.87025250605758875</v>
      </c>
      <c r="J66" s="9">
        <f t="shared" si="13"/>
        <v>-1</v>
      </c>
      <c r="K66" s="9" t="e">
        <f t="shared" si="13"/>
        <v>#DIV/0!</v>
      </c>
      <c r="L66" s="9" t="e">
        <f t="shared" si="13"/>
        <v>#DIV/0!</v>
      </c>
      <c r="M66" s="9" t="e">
        <f t="shared" si="13"/>
        <v>#DIV/0!</v>
      </c>
    </row>
    <row r="67" spans="1:13" x14ac:dyDescent="0.25">
      <c r="A67" s="4" t="s">
        <v>39</v>
      </c>
      <c r="B67" s="8"/>
      <c r="C67" s="9">
        <f t="shared" ref="C67:M67" si="14">C19/B19-1</f>
        <v>-0.8282950169013974</v>
      </c>
      <c r="D67" s="9">
        <f t="shared" si="14"/>
        <v>4.8308383707892615</v>
      </c>
      <c r="E67" s="9">
        <f t="shared" si="14"/>
        <v>-0.18168756889646365</v>
      </c>
      <c r="F67" s="9">
        <f t="shared" si="14"/>
        <v>5.4646900813206667E-3</v>
      </c>
      <c r="G67" s="9">
        <f t="shared" si="14"/>
        <v>-0.88514485689011324</v>
      </c>
      <c r="H67" s="9">
        <f t="shared" si="14"/>
        <v>6.7877481573987906</v>
      </c>
      <c r="I67" s="9">
        <f t="shared" si="14"/>
        <v>-0.51755074069630691</v>
      </c>
      <c r="J67" s="9">
        <f t="shared" si="14"/>
        <v>0.69595245565337938</v>
      </c>
      <c r="K67" s="9">
        <f t="shared" si="14"/>
        <v>-0.47227064548899811</v>
      </c>
      <c r="L67" s="9">
        <f t="shared" si="14"/>
        <v>1.0175215217894555</v>
      </c>
      <c r="M67" s="9">
        <f t="shared" si="14"/>
        <v>0.41501577080874363</v>
      </c>
    </row>
    <row r="68" spans="1:13" x14ac:dyDescent="0.25">
      <c r="A68" s="4" t="s">
        <v>10</v>
      </c>
      <c r="B68" s="8"/>
      <c r="C68" s="9">
        <f t="shared" ref="C68:M68" si="15">C20/B20-1</f>
        <v>4.2166253711313342</v>
      </c>
      <c r="D68" s="9">
        <f t="shared" si="15"/>
        <v>1.2084988803192904</v>
      </c>
      <c r="E68" s="9">
        <f t="shared" si="15"/>
        <v>-0.90328855960562437</v>
      </c>
      <c r="F68" s="9">
        <f t="shared" si="15"/>
        <v>3.887445366460172</v>
      </c>
      <c r="G68" s="9">
        <f t="shared" si="15"/>
        <v>1.9390702270973357</v>
      </c>
      <c r="H68" s="9">
        <f t="shared" si="15"/>
        <v>-0.31904314389310129</v>
      </c>
      <c r="I68" s="9">
        <f t="shared" si="15"/>
        <v>0.10697339870503342</v>
      </c>
      <c r="J68" s="9">
        <f t="shared" si="15"/>
        <v>-0.4970740009658583</v>
      </c>
      <c r="K68" s="9">
        <f t="shared" si="15"/>
        <v>-0.11061063757913991</v>
      </c>
      <c r="L68" s="9">
        <f t="shared" si="15"/>
        <v>-0.25726611997025173</v>
      </c>
      <c r="M68" s="9">
        <f t="shared" si="15"/>
        <v>1.2630768880967209</v>
      </c>
    </row>
    <row r="69" spans="1:13" x14ac:dyDescent="0.25">
      <c r="A69" s="4" t="s">
        <v>11</v>
      </c>
      <c r="B69" s="8"/>
      <c r="C69" s="9">
        <f t="shared" ref="C69:M69" si="16">C21/B21-1</f>
        <v>-0.70605408068878872</v>
      </c>
      <c r="D69" s="9">
        <f t="shared" si="16"/>
        <v>1.0698833366199882</v>
      </c>
      <c r="E69" s="9">
        <f t="shared" si="16"/>
        <v>0.18449236947197067</v>
      </c>
      <c r="F69" s="9">
        <f t="shared" si="16"/>
        <v>1.0122017372004484</v>
      </c>
      <c r="G69" s="9">
        <f t="shared" si="16"/>
        <v>-0.45539215742145944</v>
      </c>
      <c r="H69" s="9">
        <f t="shared" si="16"/>
        <v>1.3456779202726121</v>
      </c>
      <c r="I69" s="9">
        <f t="shared" si="16"/>
        <v>-0.4869272149670778</v>
      </c>
      <c r="J69" s="9">
        <f t="shared" si="16"/>
        <v>0.47344644437419725</v>
      </c>
      <c r="K69" s="9">
        <f t="shared" si="16"/>
        <v>0.5090019911936261</v>
      </c>
      <c r="L69" s="9">
        <f t="shared" si="16"/>
        <v>-0.66417312132000128</v>
      </c>
      <c r="M69" s="9">
        <f t="shared" si="16"/>
        <v>0.31921764931432128</v>
      </c>
    </row>
    <row r="70" spans="1:13" x14ac:dyDescent="0.25">
      <c r="A70" s="4" t="s">
        <v>12</v>
      </c>
      <c r="B70" s="8"/>
      <c r="C70" s="9">
        <f t="shared" ref="C70:M70" si="17">C22/B22-1</f>
        <v>5.4127609052223358E-2</v>
      </c>
      <c r="D70" s="9">
        <f t="shared" si="17"/>
        <v>2.475957018583852E-2</v>
      </c>
      <c r="E70" s="9">
        <f t="shared" si="17"/>
        <v>-0.22389871002855444</v>
      </c>
      <c r="F70" s="9">
        <f t="shared" si="17"/>
        <v>0.12977675764629071</v>
      </c>
      <c r="G70" s="9">
        <f t="shared" si="17"/>
        <v>0.35447908405043882</v>
      </c>
      <c r="H70" s="9">
        <f t="shared" si="17"/>
        <v>-5.8350337696318255E-2</v>
      </c>
      <c r="I70" s="9">
        <f t="shared" si="17"/>
        <v>0.24532823362475553</v>
      </c>
      <c r="J70" s="9">
        <f t="shared" si="17"/>
        <v>-0.13537006082218117</v>
      </c>
      <c r="K70" s="9">
        <f t="shared" si="17"/>
        <v>0.6147993425966114</v>
      </c>
      <c r="L70" s="9">
        <f t="shared" si="17"/>
        <v>-0.70601680931558308</v>
      </c>
      <c r="M70" s="9">
        <f t="shared" si="17"/>
        <v>1.2879682264159289</v>
      </c>
    </row>
    <row r="71" spans="1:13" x14ac:dyDescent="0.25">
      <c r="A71" s="4" t="s">
        <v>13</v>
      </c>
      <c r="B71" s="8"/>
      <c r="C71" s="9" t="e">
        <f t="shared" ref="C71:M71" si="18">C23/B23-1</f>
        <v>#DIV/0!</v>
      </c>
      <c r="D71" s="9" t="e">
        <f t="shared" si="18"/>
        <v>#DIV/0!</v>
      </c>
      <c r="E71" s="9" t="e">
        <f t="shared" si="18"/>
        <v>#DIV/0!</v>
      </c>
      <c r="F71" s="9" t="e">
        <f t="shared" si="18"/>
        <v>#DIV/0!</v>
      </c>
      <c r="G71" s="9" t="e">
        <f t="shared" si="18"/>
        <v>#DIV/0!</v>
      </c>
      <c r="H71" s="9" t="e">
        <f t="shared" si="18"/>
        <v>#DIV/0!</v>
      </c>
      <c r="I71" s="9" t="e">
        <f t="shared" si="18"/>
        <v>#DIV/0!</v>
      </c>
      <c r="J71" s="9" t="e">
        <f t="shared" si="18"/>
        <v>#DIV/0!</v>
      </c>
      <c r="K71" s="9" t="e">
        <f t="shared" si="18"/>
        <v>#DIV/0!</v>
      </c>
      <c r="L71" s="9" t="e">
        <f t="shared" si="18"/>
        <v>#DIV/0!</v>
      </c>
      <c r="M71" s="9" t="e">
        <f t="shared" si="18"/>
        <v>#DIV/0!</v>
      </c>
    </row>
    <row r="72" spans="1:13" x14ac:dyDescent="0.25">
      <c r="A72" s="4" t="s">
        <v>14</v>
      </c>
      <c r="B72" s="8"/>
      <c r="C72" s="9">
        <f t="shared" ref="C72:M72" si="19">C24/B24-1</f>
        <v>-0.33885815237141781</v>
      </c>
      <c r="D72" s="9">
        <f t="shared" si="19"/>
        <v>-6.8747982189114598E-2</v>
      </c>
      <c r="E72" s="9">
        <f t="shared" si="19"/>
        <v>0.56443572415856269</v>
      </c>
      <c r="F72" s="9">
        <f t="shared" si="19"/>
        <v>-0.27932517453293382</v>
      </c>
      <c r="G72" s="9">
        <f t="shared" si="19"/>
        <v>0.10362610512836801</v>
      </c>
      <c r="H72" s="9">
        <f t="shared" si="19"/>
        <v>0.70142818974431198</v>
      </c>
      <c r="I72" s="9">
        <f t="shared" si="19"/>
        <v>-0.50185074018731024</v>
      </c>
      <c r="J72" s="9">
        <f t="shared" si="19"/>
        <v>0.46798059951403159</v>
      </c>
      <c r="K72" s="9">
        <f t="shared" si="19"/>
        <v>-3.0614369058718838E-2</v>
      </c>
      <c r="L72" s="9">
        <f t="shared" si="19"/>
        <v>-0.12211358308802678</v>
      </c>
      <c r="M72" s="9">
        <f t="shared" si="19"/>
        <v>0.30816573484390397</v>
      </c>
    </row>
    <row r="73" spans="1:13" x14ac:dyDescent="0.25">
      <c r="A73" s="4" t="s">
        <v>15</v>
      </c>
      <c r="B73" s="8"/>
      <c r="C73" s="9" t="e">
        <f t="shared" ref="C73:M73" si="20">C25/B25-1</f>
        <v>#DIV/0!</v>
      </c>
      <c r="D73" s="9" t="e">
        <f t="shared" si="20"/>
        <v>#DIV/0!</v>
      </c>
      <c r="E73" s="9" t="e">
        <f t="shared" si="20"/>
        <v>#DIV/0!</v>
      </c>
      <c r="F73" s="9" t="e">
        <f t="shared" si="20"/>
        <v>#DIV/0!</v>
      </c>
      <c r="G73" s="9" t="e">
        <f t="shared" si="20"/>
        <v>#DIV/0!</v>
      </c>
      <c r="H73" s="9" t="e">
        <f t="shared" si="20"/>
        <v>#DIV/0!</v>
      </c>
      <c r="I73" s="9" t="e">
        <f t="shared" si="20"/>
        <v>#DIV/0!</v>
      </c>
      <c r="J73" s="9" t="e">
        <f t="shared" si="20"/>
        <v>#DIV/0!</v>
      </c>
      <c r="K73" s="9" t="e">
        <f t="shared" si="20"/>
        <v>#DIV/0!</v>
      </c>
      <c r="L73" s="9" t="e">
        <f t="shared" si="20"/>
        <v>#DIV/0!</v>
      </c>
      <c r="M73" s="9" t="e">
        <f t="shared" si="20"/>
        <v>#DIV/0!</v>
      </c>
    </row>
    <row r="74" spans="1:13" x14ac:dyDescent="0.25">
      <c r="A74" s="13" t="s">
        <v>41</v>
      </c>
      <c r="B74" s="8"/>
      <c r="C74" s="9">
        <f t="shared" ref="C74:M74" si="21">C26/B26-1</f>
        <v>-0.44994320481623895</v>
      </c>
      <c r="D74" s="9">
        <f t="shared" si="21"/>
        <v>0.25110957081940333</v>
      </c>
      <c r="E74" s="9">
        <f t="shared" si="21"/>
        <v>0.64486792125148473</v>
      </c>
      <c r="F74" s="9">
        <f t="shared" si="21"/>
        <v>-8.3679765089832547E-2</v>
      </c>
      <c r="G74" s="9">
        <f t="shared" si="21"/>
        <v>0.25901857813432527</v>
      </c>
      <c r="H74" s="9">
        <f t="shared" si="21"/>
        <v>-0.64537715804194451</v>
      </c>
      <c r="I74" s="9">
        <f t="shared" si="21"/>
        <v>-0.41761117911856793</v>
      </c>
      <c r="J74" s="9">
        <f t="shared" si="21"/>
        <v>1.3424807397804965</v>
      </c>
      <c r="K74" s="9">
        <f t="shared" si="21"/>
        <v>1.077553192550404</v>
      </c>
      <c r="L74" s="9">
        <f t="shared" si="21"/>
        <v>-0.64336629924875988</v>
      </c>
      <c r="M74" s="9">
        <f t="shared" si="21"/>
        <v>2.2897046244598895</v>
      </c>
    </row>
    <row r="75" spans="1:13" x14ac:dyDescent="0.25">
      <c r="A75" s="4" t="s">
        <v>40</v>
      </c>
      <c r="B75" s="8"/>
      <c r="C75" s="9" t="e">
        <f t="shared" ref="C75:M75" si="22">C27/B27-1</f>
        <v>#DIV/0!</v>
      </c>
      <c r="D75" s="9" t="e">
        <f t="shared" si="22"/>
        <v>#DIV/0!</v>
      </c>
      <c r="E75" s="9" t="e">
        <f t="shared" si="22"/>
        <v>#DIV/0!</v>
      </c>
      <c r="F75" s="9" t="e">
        <f t="shared" si="22"/>
        <v>#DIV/0!</v>
      </c>
      <c r="G75" s="9" t="e">
        <f t="shared" si="22"/>
        <v>#DIV/0!</v>
      </c>
      <c r="H75" s="9" t="e">
        <f t="shared" si="22"/>
        <v>#DIV/0!</v>
      </c>
      <c r="I75" s="9" t="e">
        <f t="shared" si="22"/>
        <v>#DIV/0!</v>
      </c>
      <c r="J75" s="9" t="e">
        <f t="shared" si="22"/>
        <v>#DIV/0!</v>
      </c>
      <c r="K75" s="9" t="e">
        <f t="shared" si="22"/>
        <v>#DIV/0!</v>
      </c>
      <c r="L75" s="9" t="e">
        <f t="shared" si="22"/>
        <v>#DIV/0!</v>
      </c>
      <c r="M75" s="9" t="e">
        <f t="shared" si="22"/>
        <v>#DIV/0!</v>
      </c>
    </row>
    <row r="76" spans="1:13" x14ac:dyDescent="0.25">
      <c r="A76" s="4" t="s">
        <v>16</v>
      </c>
      <c r="B76" s="8"/>
      <c r="C76" s="9" t="e">
        <f t="shared" ref="C76:M76" si="23">C28/B28-1</f>
        <v>#DIV/0!</v>
      </c>
      <c r="D76" s="9" t="e">
        <f t="shared" si="23"/>
        <v>#DIV/0!</v>
      </c>
      <c r="E76" s="9" t="e">
        <f t="shared" si="23"/>
        <v>#DIV/0!</v>
      </c>
      <c r="F76" s="9" t="e">
        <f t="shared" si="23"/>
        <v>#DIV/0!</v>
      </c>
      <c r="G76" s="9" t="e">
        <f t="shared" si="23"/>
        <v>#DIV/0!</v>
      </c>
      <c r="H76" s="9" t="e">
        <f t="shared" si="23"/>
        <v>#DIV/0!</v>
      </c>
      <c r="I76" s="9" t="e">
        <f t="shared" si="23"/>
        <v>#DIV/0!</v>
      </c>
      <c r="J76" s="9" t="e">
        <f t="shared" si="23"/>
        <v>#DIV/0!</v>
      </c>
      <c r="K76" s="9" t="e">
        <f t="shared" si="23"/>
        <v>#DIV/0!</v>
      </c>
      <c r="L76" s="9" t="e">
        <f t="shared" si="23"/>
        <v>#DIV/0!</v>
      </c>
      <c r="M76" s="9" t="e">
        <f t="shared" si="23"/>
        <v>#DIV/0!</v>
      </c>
    </row>
    <row r="77" spans="1:13" x14ac:dyDescent="0.25">
      <c r="A77" s="4" t="s">
        <v>17</v>
      </c>
      <c r="B77" s="8"/>
      <c r="C77" s="9" t="e">
        <f t="shared" ref="C77:M77" si="24">C29/B29-1</f>
        <v>#DIV/0!</v>
      </c>
      <c r="D77" s="9" t="e">
        <f t="shared" si="24"/>
        <v>#DIV/0!</v>
      </c>
      <c r="E77" s="9" t="e">
        <f t="shared" si="24"/>
        <v>#DIV/0!</v>
      </c>
      <c r="F77" s="9" t="e">
        <f t="shared" si="24"/>
        <v>#DIV/0!</v>
      </c>
      <c r="G77" s="9" t="e">
        <f t="shared" si="24"/>
        <v>#DIV/0!</v>
      </c>
      <c r="H77" s="9" t="e">
        <f t="shared" si="24"/>
        <v>#DIV/0!</v>
      </c>
      <c r="I77" s="9" t="e">
        <f t="shared" si="24"/>
        <v>#DIV/0!</v>
      </c>
      <c r="J77" s="9" t="e">
        <f t="shared" si="24"/>
        <v>#DIV/0!</v>
      </c>
      <c r="K77" s="9" t="e">
        <f t="shared" si="24"/>
        <v>#DIV/0!</v>
      </c>
      <c r="L77" s="9" t="e">
        <f t="shared" si="24"/>
        <v>#DIV/0!</v>
      </c>
      <c r="M77" s="9" t="e">
        <f t="shared" si="24"/>
        <v>#DIV/0!</v>
      </c>
    </row>
    <row r="78" spans="1:13" x14ac:dyDescent="0.25">
      <c r="A78" s="4" t="s">
        <v>37</v>
      </c>
      <c r="B78" s="8"/>
      <c r="C78" s="9">
        <f t="shared" ref="C78:M78" si="25">C30/B30-1</f>
        <v>-1</v>
      </c>
      <c r="D78" s="9" t="e">
        <f t="shared" si="25"/>
        <v>#DIV/0!</v>
      </c>
      <c r="E78" s="9">
        <f t="shared" si="25"/>
        <v>-1</v>
      </c>
      <c r="F78" s="9" t="e">
        <f t="shared" si="25"/>
        <v>#DIV/0!</v>
      </c>
      <c r="G78" s="9" t="e">
        <f t="shared" si="25"/>
        <v>#DIV/0!</v>
      </c>
      <c r="H78" s="9" t="e">
        <f t="shared" si="25"/>
        <v>#DIV/0!</v>
      </c>
      <c r="I78" s="9" t="e">
        <f t="shared" si="25"/>
        <v>#DIV/0!</v>
      </c>
      <c r="J78" s="9">
        <f t="shared" si="25"/>
        <v>-0.16281763667638893</v>
      </c>
      <c r="K78" s="9">
        <f t="shared" si="25"/>
        <v>-1</v>
      </c>
      <c r="L78" s="9" t="e">
        <f t="shared" si="25"/>
        <v>#DIV/0!</v>
      </c>
      <c r="M78" s="9">
        <f t="shared" si="25"/>
        <v>-1</v>
      </c>
    </row>
    <row r="79" spans="1:13" x14ac:dyDescent="0.25">
      <c r="A79" s="4" t="s">
        <v>18</v>
      </c>
      <c r="B79" s="8"/>
      <c r="C79" s="9">
        <f t="shared" ref="C79:M79" si="26">C31/B31-1</f>
        <v>0.22005032409270719</v>
      </c>
      <c r="D79" s="9">
        <f t="shared" si="26"/>
        <v>-0.38256255874324918</v>
      </c>
      <c r="E79" s="9">
        <f t="shared" si="26"/>
        <v>1.9612384718221039</v>
      </c>
      <c r="F79" s="9">
        <f t="shared" si="26"/>
        <v>-0.27128414312852478</v>
      </c>
      <c r="G79" s="9">
        <f t="shared" si="26"/>
        <v>0.82599967582157774</v>
      </c>
      <c r="H79" s="9">
        <f t="shared" si="26"/>
        <v>0.34580019969501818</v>
      </c>
      <c r="I79" s="9">
        <f t="shared" si="26"/>
        <v>-0.43490373902577628</v>
      </c>
      <c r="J79" s="9">
        <f t="shared" si="26"/>
        <v>0.72339389415418975</v>
      </c>
      <c r="K79" s="9">
        <f t="shared" si="26"/>
        <v>0.34357838572670518</v>
      </c>
      <c r="L79" s="9">
        <f t="shared" si="26"/>
        <v>-0.95752651226973784</v>
      </c>
      <c r="M79" s="9">
        <f t="shared" si="26"/>
        <v>7.3546784730379589</v>
      </c>
    </row>
    <row r="80" spans="1:13" x14ac:dyDescent="0.25">
      <c r="A80" s="4" t="s">
        <v>19</v>
      </c>
      <c r="B80" s="8"/>
      <c r="C80" s="9">
        <f t="shared" ref="C80:M80" si="27">C32/B32-1</f>
        <v>-0.37177989048298399</v>
      </c>
      <c r="D80" s="9">
        <f t="shared" si="27"/>
        <v>0.37207227183152591</v>
      </c>
      <c r="E80" s="9">
        <f t="shared" si="27"/>
        <v>0.44979546046959795</v>
      </c>
      <c r="F80" s="9">
        <f t="shared" si="27"/>
        <v>0.24593134182976106</v>
      </c>
      <c r="G80" s="9">
        <f t="shared" si="27"/>
        <v>-0.11739329682416655</v>
      </c>
      <c r="H80" s="9">
        <f t="shared" si="27"/>
        <v>0.24286740025137332</v>
      </c>
      <c r="I80" s="9">
        <f t="shared" si="27"/>
        <v>-0.37944148946984424</v>
      </c>
      <c r="J80" s="9">
        <f t="shared" si="27"/>
        <v>0.15017021361985305</v>
      </c>
      <c r="K80" s="9">
        <f t="shared" si="27"/>
        <v>0.60515915619484817</v>
      </c>
      <c r="L80" s="9">
        <f t="shared" si="27"/>
        <v>-0.32370768320305732</v>
      </c>
      <c r="M80" s="9">
        <f t="shared" si="27"/>
        <v>-0.27379536161316542</v>
      </c>
    </row>
    <row r="81" spans="1:13" x14ac:dyDescent="0.25">
      <c r="A81" s="4" t="s">
        <v>38</v>
      </c>
      <c r="B81" s="8"/>
      <c r="C81" s="9">
        <f t="shared" ref="C81:M81" si="28">C33/B33-1</f>
        <v>-0.1848890476184637</v>
      </c>
      <c r="D81" s="9">
        <f t="shared" si="28"/>
        <v>-0.28412285959768346</v>
      </c>
      <c r="E81" s="9">
        <f t="shared" si="28"/>
        <v>-0.13814664112854136</v>
      </c>
      <c r="F81" s="9">
        <f t="shared" si="28"/>
        <v>0.68943042677569277</v>
      </c>
      <c r="G81" s="9">
        <f t="shared" si="28"/>
        <v>0.63105897802111821</v>
      </c>
      <c r="H81" s="9">
        <f t="shared" si="28"/>
        <v>-0.23577710078025915</v>
      </c>
      <c r="I81" s="9">
        <f t="shared" si="28"/>
        <v>-8.4126030155928455E-2</v>
      </c>
      <c r="J81" s="9">
        <f t="shared" si="28"/>
        <v>-0.25706878377153819</v>
      </c>
      <c r="K81" s="9">
        <f t="shared" si="28"/>
        <v>1.1981417909529166</v>
      </c>
      <c r="L81" s="9">
        <f t="shared" si="28"/>
        <v>-0.17390344827436321</v>
      </c>
      <c r="M81" s="9">
        <f t="shared" si="28"/>
        <v>1.5479534541727857</v>
      </c>
    </row>
    <row r="82" spans="1:13" x14ac:dyDescent="0.25">
      <c r="A82" s="4" t="s">
        <v>20</v>
      </c>
      <c r="B82" s="8"/>
      <c r="C82" s="9">
        <f t="shared" ref="C82:M82" si="29">C34/B34-1</f>
        <v>0.92565939490981242</v>
      </c>
      <c r="D82" s="9">
        <f t="shared" si="29"/>
        <v>-0.59340521211627939</v>
      </c>
      <c r="E82" s="9">
        <f t="shared" si="29"/>
        <v>3.9110284647793092E-2</v>
      </c>
      <c r="F82" s="9">
        <f t="shared" si="29"/>
        <v>-9.5655482707424633E-2</v>
      </c>
      <c r="G82" s="9">
        <f t="shared" si="29"/>
        <v>1.6398995399059091E-2</v>
      </c>
      <c r="H82" s="9">
        <f t="shared" si="29"/>
        <v>0.1942746360158023</v>
      </c>
      <c r="I82" s="9">
        <f t="shared" si="29"/>
        <v>0.28002941715356489</v>
      </c>
      <c r="J82" s="9">
        <f t="shared" si="29"/>
        <v>0.30481640203668525</v>
      </c>
      <c r="K82" s="9">
        <f t="shared" si="29"/>
        <v>-0.40231353104995549</v>
      </c>
      <c r="L82" s="9">
        <f t="shared" si="29"/>
        <v>-0.59985806594645497</v>
      </c>
      <c r="M82" s="9">
        <f t="shared" si="29"/>
        <v>1.0411231708938842</v>
      </c>
    </row>
    <row r="83" spans="1:13" x14ac:dyDescent="0.25">
      <c r="A83" s="4" t="s">
        <v>21</v>
      </c>
      <c r="B83" s="8"/>
      <c r="C83" s="9">
        <f t="shared" ref="C83:M83" si="30">C35/B35-1</f>
        <v>-5.8191366420075274E-2</v>
      </c>
      <c r="D83" s="9">
        <f t="shared" si="30"/>
        <v>0.9582801191996595</v>
      </c>
      <c r="E83" s="9">
        <f t="shared" si="30"/>
        <v>-1</v>
      </c>
      <c r="F83" s="9" t="e">
        <f t="shared" si="30"/>
        <v>#DIV/0!</v>
      </c>
      <c r="G83" s="9">
        <f t="shared" si="30"/>
        <v>-1</v>
      </c>
      <c r="H83" s="9" t="e">
        <f t="shared" si="30"/>
        <v>#DIV/0!</v>
      </c>
      <c r="I83" s="9" t="e">
        <f t="shared" si="30"/>
        <v>#DIV/0!</v>
      </c>
      <c r="J83" s="9" t="e">
        <f t="shared" si="30"/>
        <v>#DIV/0!</v>
      </c>
      <c r="K83" s="9" t="e">
        <f t="shared" si="30"/>
        <v>#DIV/0!</v>
      </c>
      <c r="L83" s="9" t="e">
        <f t="shared" si="30"/>
        <v>#DIV/0!</v>
      </c>
      <c r="M83" s="9">
        <f t="shared" si="30"/>
        <v>-0.22851834649326519</v>
      </c>
    </row>
    <row r="84" spans="1:13" x14ac:dyDescent="0.25">
      <c r="A84" s="4" t="s">
        <v>22</v>
      </c>
      <c r="B84" s="8"/>
      <c r="C84" s="9">
        <f t="shared" ref="C84:M84" si="31">C36/B36-1</f>
        <v>-0.98404177151765926</v>
      </c>
      <c r="D84" s="9">
        <f t="shared" si="31"/>
        <v>24.977481754948922</v>
      </c>
      <c r="E84" s="9">
        <f t="shared" si="31"/>
        <v>-0.22307398384867594</v>
      </c>
      <c r="F84" s="9">
        <f t="shared" si="31"/>
        <v>-0.66357342837284405</v>
      </c>
      <c r="G84" s="9">
        <f t="shared" si="31"/>
        <v>-0.90794674748699811</v>
      </c>
      <c r="H84" s="9">
        <f t="shared" si="31"/>
        <v>1.4518283021064842</v>
      </c>
      <c r="I84" s="9">
        <f t="shared" si="31"/>
        <v>4.8990007958032704</v>
      </c>
      <c r="J84" s="9">
        <f t="shared" si="31"/>
        <v>-0.6888329017873287</v>
      </c>
      <c r="K84" s="9">
        <f t="shared" si="31"/>
        <v>1.0444447259881486</v>
      </c>
      <c r="L84" s="9">
        <f t="shared" si="31"/>
        <v>3.9200376095461005</v>
      </c>
      <c r="M84" s="9">
        <f t="shared" si="31"/>
        <v>5.933424405677945E-2</v>
      </c>
    </row>
    <row r="85" spans="1:13" x14ac:dyDescent="0.25">
      <c r="A85" s="4" t="s">
        <v>23</v>
      </c>
      <c r="B85" s="8"/>
      <c r="C85" s="9">
        <f t="shared" ref="C85:M85" si="32">C37/B37-1</f>
        <v>-0.29260720063382717</v>
      </c>
      <c r="D85" s="9">
        <f t="shared" si="32"/>
        <v>-7.6174539369169625E-2</v>
      </c>
      <c r="E85" s="9">
        <f t="shared" si="32"/>
        <v>0.72085334524554101</v>
      </c>
      <c r="F85" s="9">
        <f t="shared" si="32"/>
        <v>-0.304280162667107</v>
      </c>
      <c r="G85" s="9">
        <f t="shared" si="32"/>
        <v>0.11140051193283851</v>
      </c>
      <c r="H85" s="9">
        <f t="shared" si="32"/>
        <v>0.45130130081050934</v>
      </c>
      <c r="I85" s="9">
        <f t="shared" si="32"/>
        <v>-0.3718629028014907</v>
      </c>
      <c r="J85" s="9">
        <f t="shared" si="32"/>
        <v>0.11837717501395706</v>
      </c>
      <c r="K85" s="9">
        <f t="shared" si="32"/>
        <v>-3.8594593394815413E-2</v>
      </c>
      <c r="L85" s="9">
        <f t="shared" si="32"/>
        <v>-0.2460758933167736</v>
      </c>
      <c r="M85" s="9">
        <f t="shared" si="32"/>
        <v>0.24361979502683284</v>
      </c>
    </row>
    <row r="86" spans="1:13" x14ac:dyDescent="0.25">
      <c r="A86" s="4" t="s">
        <v>24</v>
      </c>
      <c r="B86" s="8"/>
      <c r="C86" s="9">
        <f t="shared" ref="C86:M86" si="33">C38/B38-1</f>
        <v>-8.2266415831010686E-2</v>
      </c>
      <c r="D86" s="9">
        <f t="shared" si="33"/>
        <v>0.13001895095249005</v>
      </c>
      <c r="E86" s="9">
        <f t="shared" si="33"/>
        <v>-2.277542988623904E-2</v>
      </c>
      <c r="F86" s="9">
        <f t="shared" si="33"/>
        <v>-1.640998669572169E-2</v>
      </c>
      <c r="G86" s="9">
        <f t="shared" si="33"/>
        <v>-1.1490990063190099E-2</v>
      </c>
      <c r="H86" s="9">
        <f t="shared" si="33"/>
        <v>0.22852129609867888</v>
      </c>
      <c r="I86" s="9">
        <f t="shared" si="33"/>
        <v>-4.3663286785831867E-2</v>
      </c>
      <c r="J86" s="9">
        <f t="shared" si="33"/>
        <v>-3.7100078717603457E-3</v>
      </c>
      <c r="K86" s="9">
        <f t="shared" si="33"/>
        <v>4.59013628232674E-2</v>
      </c>
      <c r="L86" s="9">
        <f t="shared" si="33"/>
        <v>-0.25240854246710098</v>
      </c>
      <c r="M86" s="9">
        <f t="shared" si="33"/>
        <v>0.23123807780407879</v>
      </c>
    </row>
    <row r="87" spans="1:13" x14ac:dyDescent="0.25">
      <c r="A87" s="4" t="s">
        <v>25</v>
      </c>
      <c r="B87" s="8"/>
      <c r="C87" s="9">
        <f t="shared" ref="C87:M87" si="34">C39/B39-1</f>
        <v>0.16049676372491684</v>
      </c>
      <c r="D87" s="9">
        <f t="shared" si="34"/>
        <v>7.8072415705686904E-2</v>
      </c>
      <c r="E87" s="9">
        <f t="shared" si="34"/>
        <v>-1.3152539409395647E-2</v>
      </c>
      <c r="F87" s="9">
        <f t="shared" si="34"/>
        <v>-0.54045401193207332</v>
      </c>
      <c r="G87" s="9">
        <f t="shared" si="34"/>
        <v>0.44920831754921275</v>
      </c>
      <c r="H87" s="9">
        <f t="shared" si="34"/>
        <v>-0.27741628767100535</v>
      </c>
      <c r="I87" s="9">
        <f t="shared" si="34"/>
        <v>0.18557336477583131</v>
      </c>
      <c r="J87" s="9">
        <f t="shared" si="34"/>
        <v>-0.14877331630898283</v>
      </c>
      <c r="K87" s="9">
        <f t="shared" si="34"/>
        <v>0.61225428369111512</v>
      </c>
      <c r="L87" s="9">
        <f t="shared" si="34"/>
        <v>-0.52370714173597466</v>
      </c>
      <c r="M87" s="9">
        <f t="shared" si="34"/>
        <v>0.3624053678588639</v>
      </c>
    </row>
    <row r="88" spans="1:13" x14ac:dyDescent="0.25">
      <c r="A88" s="4" t="s">
        <v>26</v>
      </c>
      <c r="B88" s="8"/>
      <c r="C88" s="9">
        <f t="shared" ref="C88:M88" si="35">C40/B40-1</f>
        <v>1.2214708692989413</v>
      </c>
      <c r="D88" s="9">
        <f t="shared" si="35"/>
        <v>-1.6097344696568316E-2</v>
      </c>
      <c r="E88" s="9">
        <f t="shared" si="35"/>
        <v>8.0630562548049456E-2</v>
      </c>
      <c r="F88" s="9">
        <f t="shared" si="35"/>
        <v>-0.44498858494279825</v>
      </c>
      <c r="G88" s="9">
        <f t="shared" si="35"/>
        <v>0.9987341464178574</v>
      </c>
      <c r="H88" s="9">
        <f t="shared" si="35"/>
        <v>0.19964137105234459</v>
      </c>
      <c r="I88" s="9">
        <f t="shared" si="35"/>
        <v>-0.73836991584185196</v>
      </c>
      <c r="J88" s="9">
        <f t="shared" si="35"/>
        <v>0.91669215776159829</v>
      </c>
      <c r="K88" s="9">
        <f t="shared" si="35"/>
        <v>-0.2110524714618236</v>
      </c>
      <c r="L88" s="9">
        <f t="shared" si="35"/>
        <v>2.5822726812910939</v>
      </c>
      <c r="M88" s="9">
        <f t="shared" si="35"/>
        <v>-0.40680188803356931</v>
      </c>
    </row>
    <row r="89" spans="1:13" x14ac:dyDescent="0.25">
      <c r="A89" s="22" t="s">
        <v>46</v>
      </c>
      <c r="B89" s="8"/>
      <c r="C89" s="9">
        <f t="shared" ref="C89:L89" si="36">C41/B41-1</f>
        <v>-0.31784039959240462</v>
      </c>
      <c r="D89" s="9">
        <f t="shared" si="36"/>
        <v>0.69661290644613905</v>
      </c>
      <c r="E89" s="9">
        <f t="shared" si="36"/>
        <v>-0.49485273952181208</v>
      </c>
      <c r="F89" s="9">
        <f t="shared" si="36"/>
        <v>-0.47924367030028503</v>
      </c>
      <c r="G89" s="9">
        <f t="shared" si="36"/>
        <v>2.8473046764003533</v>
      </c>
      <c r="H89" s="9">
        <f t="shared" si="36"/>
        <v>-0.21770733693049249</v>
      </c>
      <c r="I89" s="9">
        <f t="shared" si="36"/>
        <v>-0.67060090224501279</v>
      </c>
      <c r="J89" s="9">
        <f t="shared" si="36"/>
        <v>0.4372767787590317</v>
      </c>
      <c r="K89" s="9">
        <f t="shared" si="36"/>
        <v>1.2626555718749626</v>
      </c>
      <c r="L89" s="9">
        <f t="shared" si="36"/>
        <v>-0.58021813754961382</v>
      </c>
      <c r="M89" s="9"/>
    </row>
    <row r="90" spans="1:13" x14ac:dyDescent="0.25">
      <c r="A90" s="4" t="s">
        <v>42</v>
      </c>
      <c r="B90" s="8"/>
      <c r="C90" s="9">
        <f t="shared" ref="C90:L90" si="37">C42/B42-1</f>
        <v>0.46653694296491577</v>
      </c>
      <c r="D90" s="9">
        <f t="shared" si="37"/>
        <v>-0.41646836639411555</v>
      </c>
      <c r="E90" s="9">
        <f t="shared" si="37"/>
        <v>-8.1012127448913507E-2</v>
      </c>
      <c r="F90" s="9">
        <f t="shared" si="37"/>
        <v>-5.2974545242893578E-2</v>
      </c>
      <c r="G90" s="9">
        <f t="shared" si="37"/>
        <v>0.9369353887099594</v>
      </c>
      <c r="H90" s="9">
        <f t="shared" si="37"/>
        <v>-0.50208468197472933</v>
      </c>
      <c r="I90" s="9">
        <f t="shared" si="37"/>
        <v>5.7139138518137234E-2</v>
      </c>
      <c r="J90" s="9">
        <f t="shared" si="37"/>
        <v>0.16341163568948036</v>
      </c>
      <c r="K90" s="9">
        <f t="shared" si="37"/>
        <v>1.1718849038576136</v>
      </c>
      <c r="L90" s="9">
        <f t="shared" si="37"/>
        <v>-0.43974388229255945</v>
      </c>
      <c r="M90" s="9">
        <f t="shared" ref="M90" si="38">M42/L42-1</f>
        <v>7.0503847780768236E-2</v>
      </c>
    </row>
    <row r="91" spans="1:13" x14ac:dyDescent="0.25">
      <c r="A91" s="4" t="s">
        <v>43</v>
      </c>
      <c r="B91" s="8"/>
      <c r="C91" s="9">
        <f t="shared" ref="C91:L91" si="39">C43/B43-1</f>
        <v>-0.98260403508060723</v>
      </c>
      <c r="D91" s="9">
        <f t="shared" si="39"/>
        <v>6.9898516801973631</v>
      </c>
      <c r="E91" s="9">
        <f t="shared" si="39"/>
        <v>-1</v>
      </c>
      <c r="F91" s="9" t="e">
        <f t="shared" si="39"/>
        <v>#DIV/0!</v>
      </c>
      <c r="G91" s="9">
        <f t="shared" si="39"/>
        <v>-1</v>
      </c>
      <c r="H91" s="9" t="e">
        <f t="shared" si="39"/>
        <v>#DIV/0!</v>
      </c>
      <c r="I91" s="9">
        <f t="shared" si="39"/>
        <v>-0.3988241617788898</v>
      </c>
      <c r="J91" s="9">
        <f t="shared" si="39"/>
        <v>0.24652552731520205</v>
      </c>
      <c r="K91" s="9">
        <f t="shared" si="39"/>
        <v>-5.4618370493679791E-2</v>
      </c>
      <c r="L91" s="9">
        <f t="shared" si="39"/>
        <v>-0.30599552391876861</v>
      </c>
      <c r="M91" s="9">
        <f t="shared" ref="M91" si="40">M43/L43-1</f>
        <v>0.85810410755864952</v>
      </c>
    </row>
    <row r="92" spans="1:13" x14ac:dyDescent="0.25">
      <c r="A92" s="14" t="s">
        <v>45</v>
      </c>
      <c r="B92" s="8"/>
      <c r="C92" s="9">
        <f t="shared" ref="C92:L92" si="41">C44/B44-1</f>
        <v>-0.16166264902923955</v>
      </c>
      <c r="D92" s="9">
        <f t="shared" si="41"/>
        <v>-0.42982501095217995</v>
      </c>
      <c r="E92" s="9">
        <f t="shared" si="41"/>
        <v>1.3169982908121445</v>
      </c>
      <c r="F92" s="9">
        <f t="shared" si="41"/>
        <v>5.1033891186571756E-2</v>
      </c>
      <c r="G92" s="9">
        <f t="shared" si="41"/>
        <v>-0.26784993293289661</v>
      </c>
      <c r="H92" s="9">
        <f t="shared" si="41"/>
        <v>1.8332425181194489E-2</v>
      </c>
      <c r="I92" s="9">
        <f t="shared" si="41"/>
        <v>0.67628835646086261</v>
      </c>
      <c r="J92" s="9">
        <f t="shared" si="41"/>
        <v>-0.4643250252371437</v>
      </c>
      <c r="K92" s="9">
        <f t="shared" si="41"/>
        <v>-2.5943749519649506E-2</v>
      </c>
      <c r="L92" s="9">
        <f t="shared" si="41"/>
        <v>-0.4556489913063333</v>
      </c>
      <c r="M92" s="9">
        <f t="shared" ref="M92" si="42">M44/L44-1</f>
        <v>1.4135473038621278</v>
      </c>
    </row>
    <row r="93" spans="1:13" x14ac:dyDescent="0.25">
      <c r="A93" s="2" t="s">
        <v>44</v>
      </c>
      <c r="B93" s="8"/>
      <c r="C93" s="9" t="e">
        <f t="shared" ref="C93" si="43">C45/B45-1</f>
        <v>#DIV/0!</v>
      </c>
      <c r="D93" s="9" t="e">
        <f t="shared" ref="D93" si="44">D45/C45-1</f>
        <v>#DIV/0!</v>
      </c>
      <c r="E93" s="9" t="e">
        <f t="shared" ref="E93" si="45">E45/D45-1</f>
        <v>#DIV/0!</v>
      </c>
      <c r="F93" s="9" t="e">
        <f t="shared" ref="F93" si="46">F45/E45-1</f>
        <v>#DIV/0!</v>
      </c>
      <c r="G93" s="9" t="e">
        <f t="shared" ref="G93" si="47">G45/F45-1</f>
        <v>#DIV/0!</v>
      </c>
      <c r="H93" s="9" t="e">
        <f t="shared" ref="H93" si="48">H45/G45-1</f>
        <v>#DIV/0!</v>
      </c>
      <c r="I93" s="9" t="e">
        <f t="shared" ref="I93" si="49">I45/H45-1</f>
        <v>#DIV/0!</v>
      </c>
      <c r="J93" s="9" t="e">
        <f t="shared" ref="J93" si="50">J45/I45-1</f>
        <v>#DIV/0!</v>
      </c>
      <c r="K93" s="9" t="e">
        <f t="shared" ref="K93" si="51">K45/J45-1</f>
        <v>#DIV/0!</v>
      </c>
      <c r="L93" s="9" t="e">
        <f t="shared" ref="L93" si="52">L45/K45-1</f>
        <v>#DIV/0!</v>
      </c>
      <c r="M93" s="9" t="e">
        <f t="shared" ref="M93" si="53">M45/L45-1</f>
        <v>#DIV/0!</v>
      </c>
    </row>
    <row r="94" spans="1:13" x14ac:dyDescent="0.25">
      <c r="A94" s="20" t="s">
        <v>48</v>
      </c>
      <c r="B94" s="8"/>
      <c r="C94" s="9">
        <f t="shared" ref="C94" si="54">C46/B46-1</f>
        <v>-0.5597242180972426</v>
      </c>
      <c r="D94" s="9">
        <f t="shared" ref="D94" si="55">D46/C46-1</f>
        <v>0.22000563365651482</v>
      </c>
      <c r="E94" s="9">
        <f t="shared" ref="E94" si="56">E46/D46-1</f>
        <v>0.45662199769432466</v>
      </c>
      <c r="F94" s="9">
        <f t="shared" ref="F94" si="57">F46/E46-1</f>
        <v>0.57422212658881366</v>
      </c>
      <c r="G94" s="9">
        <f t="shared" ref="G94" si="58">G46/F46-1</f>
        <v>-0.71049849649661745</v>
      </c>
      <c r="H94" s="9">
        <f t="shared" ref="H94" si="59">H46/G46-1</f>
        <v>1.1443331963763117</v>
      </c>
      <c r="I94" s="9">
        <f t="shared" ref="I94" si="60">I46/H46-1</f>
        <v>-0.76029854382822648</v>
      </c>
      <c r="J94" s="9">
        <f t="shared" ref="J94" si="61">J46/I46-1</f>
        <v>-0.46428790484607818</v>
      </c>
      <c r="K94" s="9">
        <f t="shared" ref="K94" si="62">K46/J46-1</f>
        <v>10.146712664258695</v>
      </c>
      <c r="L94" s="9">
        <f t="shared" ref="L94" si="63">L46/K46-1</f>
        <v>-0.54889119889543403</v>
      </c>
      <c r="M94" s="9">
        <f t="shared" ref="M94" si="64">M46/L46-1</f>
        <v>0.88293067322705387</v>
      </c>
    </row>
    <row r="95" spans="1:13" x14ac:dyDescent="0.25">
      <c r="A95" s="4" t="s">
        <v>27</v>
      </c>
      <c r="B95" s="8"/>
      <c r="C95" s="9" t="e">
        <f t="shared" ref="C95:M95" si="65">C47/B47-1</f>
        <v>#DIV/0!</v>
      </c>
      <c r="D95" s="9" t="e">
        <f t="shared" si="65"/>
        <v>#DIV/0!</v>
      </c>
      <c r="E95" s="9" t="e">
        <f t="shared" si="65"/>
        <v>#DIV/0!</v>
      </c>
      <c r="F95" s="9" t="e">
        <f t="shared" si="65"/>
        <v>#DIV/0!</v>
      </c>
      <c r="G95" s="9" t="e">
        <f t="shared" si="65"/>
        <v>#DIV/0!</v>
      </c>
      <c r="H95" s="9" t="e">
        <f t="shared" si="65"/>
        <v>#DIV/0!</v>
      </c>
      <c r="I95" s="9" t="e">
        <f t="shared" si="65"/>
        <v>#DIV/0!</v>
      </c>
      <c r="J95" s="9" t="e">
        <f t="shared" si="65"/>
        <v>#DIV/0!</v>
      </c>
      <c r="K95" s="9" t="e">
        <f t="shared" si="65"/>
        <v>#DIV/0!</v>
      </c>
      <c r="L95" s="9" t="e">
        <f t="shared" si="65"/>
        <v>#DIV/0!</v>
      </c>
      <c r="M95" s="9" t="e">
        <f t="shared" si="65"/>
        <v>#DIV/0!</v>
      </c>
    </row>
    <row r="96" spans="1:13" x14ac:dyDescent="0.25">
      <c r="A96" s="4" t="s">
        <v>28</v>
      </c>
      <c r="B96" s="8"/>
      <c r="C96" s="9">
        <f t="shared" ref="C96:M96" si="66">C48/B48-1</f>
        <v>-0.22956709390861474</v>
      </c>
      <c r="D96" s="9">
        <f t="shared" si="66"/>
        <v>-2.58514652907057E-2</v>
      </c>
      <c r="E96" s="9">
        <f t="shared" si="66"/>
        <v>-8.570758834163239E-2</v>
      </c>
      <c r="F96" s="9">
        <f t="shared" si="66"/>
        <v>0.53864755273089249</v>
      </c>
      <c r="G96" s="9">
        <f t="shared" si="66"/>
        <v>3.1578128369472491E-2</v>
      </c>
      <c r="H96" s="9">
        <f t="shared" si="66"/>
        <v>-9.2700849032090193E-4</v>
      </c>
      <c r="I96" s="9">
        <f t="shared" si="66"/>
        <v>-0.24595806099328565</v>
      </c>
      <c r="J96" s="9">
        <f t="shared" si="66"/>
        <v>-8.5351085347331601E-3</v>
      </c>
      <c r="K96" s="9">
        <f t="shared" si="66"/>
        <v>-7.7541436627007299E-2</v>
      </c>
      <c r="L96" s="9">
        <f t="shared" si="66"/>
        <v>-0.11091417115299895</v>
      </c>
      <c r="M96" s="9">
        <f t="shared" si="66"/>
        <v>0.29656203862089492</v>
      </c>
    </row>
    <row r="97" spans="1:13" ht="13.8" thickBot="1" x14ac:dyDescent="0.3">
      <c r="A97" s="4" t="s">
        <v>29</v>
      </c>
      <c r="B97" s="8"/>
      <c r="C97" s="9">
        <f t="shared" ref="C97:M97" si="67">C49/B49-1</f>
        <v>1.6034399933804164</v>
      </c>
      <c r="D97" s="9">
        <f t="shared" si="67"/>
        <v>-1.5022330821791163E-2</v>
      </c>
      <c r="E97" s="9">
        <f t="shared" si="67"/>
        <v>9.9042187957154804E-2</v>
      </c>
      <c r="F97" s="9">
        <f t="shared" si="67"/>
        <v>0.73549642948106775</v>
      </c>
      <c r="G97" s="9">
        <f t="shared" si="67"/>
        <v>-0.84377423858679546</v>
      </c>
      <c r="H97" s="9">
        <f t="shared" si="67"/>
        <v>5.2455123813514222</v>
      </c>
      <c r="I97" s="9">
        <f t="shared" si="67"/>
        <v>-0.27617041967483469</v>
      </c>
      <c r="J97" s="9">
        <f t="shared" si="67"/>
        <v>-0.11965131244372318</v>
      </c>
      <c r="K97" s="9">
        <f t="shared" si="67"/>
        <v>0.14260371743559053</v>
      </c>
      <c r="L97" s="9">
        <f t="shared" si="67"/>
        <v>-0.47688283434923873</v>
      </c>
      <c r="M97" s="9">
        <f t="shared" si="67"/>
        <v>1.2230462878465533</v>
      </c>
    </row>
    <row r="98" spans="1:13" ht="13.8" thickBot="1" x14ac:dyDescent="0.3">
      <c r="A98" s="10" t="s">
        <v>34</v>
      </c>
      <c r="B98" s="11"/>
      <c r="C98" s="11">
        <f t="shared" ref="C98" si="68">C50/B50-1</f>
        <v>-0.13677316611207213</v>
      </c>
      <c r="D98" s="11">
        <f t="shared" ref="D98" si="69">D50/C50-1</f>
        <v>8.798760149785112E-2</v>
      </c>
      <c r="E98" s="11">
        <f t="shared" ref="E98" si="70">E50/D50-1</f>
        <v>4.9909754275876406E-2</v>
      </c>
      <c r="F98" s="11">
        <f t="shared" ref="F98" si="71">F50/E50-1</f>
        <v>8.7656640229356597E-3</v>
      </c>
      <c r="G98" s="11">
        <f t="shared" ref="G98" si="72">G50/F50-1</f>
        <v>1.6392125671646829E-2</v>
      </c>
      <c r="H98" s="11">
        <f t="shared" ref="H98" si="73">H50/G50-1</f>
        <v>0.22883022995146707</v>
      </c>
      <c r="I98" s="11">
        <f t="shared" ref="I98" si="74">I50/H50-1</f>
        <v>-0.1770630293180453</v>
      </c>
      <c r="J98" s="11">
        <f t="shared" ref="J98" si="75">J50/I50-1</f>
        <v>5.5500997362486038E-2</v>
      </c>
      <c r="K98" s="11">
        <f t="shared" ref="K98" si="76">K50/J50-1</f>
        <v>8.8821905822844105E-2</v>
      </c>
      <c r="L98" s="11">
        <f t="shared" ref="L98" si="77">L50/K50-1</f>
        <v>-0.23756598636487469</v>
      </c>
      <c r="M98" s="11">
        <f>M50/L50-1</f>
        <v>0.18604894983962716</v>
      </c>
    </row>
    <row r="99" spans="1:13" s="1" customFormat="1" x14ac:dyDescent="0.25"/>
    <row r="100" spans="1:13" s="1" customFormat="1" x14ac:dyDescent="0.25"/>
    <row r="101" spans="1:13" s="1" customFormat="1" x14ac:dyDescent="0.25"/>
    <row r="102" spans="1:13" s="1" customFormat="1" x14ac:dyDescent="0.25"/>
    <row r="103" spans="1:13" s="1" customFormat="1" x14ac:dyDescent="0.25"/>
    <row r="104" spans="1:13" s="1" customFormat="1" x14ac:dyDescent="0.25"/>
    <row r="105" spans="1:13" s="1" customFormat="1" x14ac:dyDescent="0.25"/>
    <row r="106" spans="1:13" s="1" customFormat="1" x14ac:dyDescent="0.25"/>
    <row r="107" spans="1:13" s="1" customFormat="1" x14ac:dyDescent="0.25"/>
    <row r="108" spans="1:13" s="1" customFormat="1" x14ac:dyDescent="0.25"/>
    <row r="109" spans="1:13" s="1" customFormat="1" x14ac:dyDescent="0.25"/>
    <row r="110" spans="1:13" s="1" customFormat="1" x14ac:dyDescent="0.25"/>
    <row r="111" spans="1:13" s="1" customFormat="1" x14ac:dyDescent="0.25"/>
    <row r="112" spans="1:13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</sheetData>
  <mergeCells count="6">
    <mergeCell ref="A53:M53"/>
    <mergeCell ref="G1:I1"/>
    <mergeCell ref="G2:I2"/>
    <mergeCell ref="A51:M51"/>
    <mergeCell ref="B4:N4"/>
    <mergeCell ref="B5:N5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EXPO FOB</vt:lpstr>
      <vt:lpstr>'EXPO FOB'!Área_de_impresión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Alfonso Hidalgo</dc:creator>
  <cp:lastModifiedBy>Felix Hidalgo</cp:lastModifiedBy>
  <dcterms:created xsi:type="dcterms:W3CDTF">2019-06-26T15:43:21Z</dcterms:created>
  <dcterms:modified xsi:type="dcterms:W3CDTF">2026-03-16T13:52:13Z</dcterms:modified>
</cp:coreProperties>
</file>